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OPĆINA STRIZIVOJNA\STRIZIVOJN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G308" i="9"/>
  <c r="F308" i="9"/>
  <c r="B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G301" i="9"/>
  <c r="F301" i="9"/>
  <c r="E301" i="9"/>
  <c r="B301" i="9" s="1"/>
  <c r="H300" i="9"/>
  <c r="G300" i="9"/>
  <c r="F300" i="9"/>
  <c r="H299" i="9"/>
  <c r="G299" i="9"/>
  <c r="F299" i="9"/>
  <c r="H298" i="9"/>
  <c r="G298" i="9"/>
  <c r="E298" i="9" s="1"/>
  <c r="B298" i="9" s="1"/>
  <c r="F298" i="9"/>
  <c r="H297" i="9"/>
  <c r="G297" i="9"/>
  <c r="F297" i="9"/>
  <c r="H296" i="9"/>
  <c r="E296" i="9" s="1"/>
  <c r="B296" i="9" s="1"/>
  <c r="G296" i="9"/>
  <c r="F296" i="9"/>
  <c r="H295" i="9"/>
  <c r="E295" i="9" s="1"/>
  <c r="B295" i="9" s="1"/>
  <c r="G295" i="9"/>
  <c r="F295" i="9"/>
  <c r="H294" i="9"/>
  <c r="G294" i="9"/>
  <c r="E294" i="9" s="1"/>
  <c r="F294" i="9"/>
  <c r="B294" i="9"/>
  <c r="H293" i="9"/>
  <c r="E293" i="9" s="1"/>
  <c r="B293" i="9" s="1"/>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E285" i="9" s="1"/>
  <c r="B285" i="9" s="1"/>
  <c r="G285" i="9"/>
  <c r="F285" i="9"/>
  <c r="F284" i="9"/>
  <c r="H283" i="9"/>
  <c r="E283" i="9" s="1"/>
  <c r="G283" i="9"/>
  <c r="F283" i="9"/>
  <c r="H282" i="9"/>
  <c r="G282" i="9"/>
  <c r="E282" i="9" s="1"/>
  <c r="B282" i="9" s="1"/>
  <c r="F282" i="9"/>
  <c r="H281" i="9"/>
  <c r="G281" i="9"/>
  <c r="E281" i="9" s="1"/>
  <c r="B281" i="9" s="1"/>
  <c r="F281" i="9"/>
  <c r="F280" i="9"/>
  <c r="F279" i="9"/>
  <c r="F277" i="9" s="1"/>
  <c r="F278" i="9"/>
  <c r="F276" i="9"/>
  <c r="L275" i="9"/>
  <c r="F275" i="9" s="1"/>
  <c r="H275" i="9"/>
  <c r="G275" i="9"/>
  <c r="F274" i="9"/>
  <c r="I273" i="9"/>
  <c r="H273" i="9"/>
  <c r="F273" i="9"/>
  <c r="E272" i="9"/>
  <c r="M271" i="9"/>
  <c r="L271" i="9"/>
  <c r="E271" i="9"/>
  <c r="M270" i="9"/>
  <c r="F270" i="9" s="1"/>
  <c r="L270" i="9"/>
  <c r="E270" i="9"/>
  <c r="B270" i="9" s="1"/>
  <c r="M269" i="9"/>
  <c r="L269" i="9"/>
  <c r="F269" i="9"/>
  <c r="E269" i="9"/>
  <c r="M268" i="9"/>
  <c r="L268" i="9"/>
  <c r="F268" i="9"/>
  <c r="B268" i="9" s="1"/>
  <c r="E268" i="9"/>
  <c r="M267" i="9"/>
  <c r="L267" i="9"/>
  <c r="F267" i="9" s="1"/>
  <c r="E267" i="9"/>
  <c r="B267" i="9" s="1"/>
  <c r="M266" i="9"/>
  <c r="L266" i="9"/>
  <c r="F266" i="9"/>
  <c r="B266" i="9" s="1"/>
  <c r="E266" i="9"/>
  <c r="M265" i="9"/>
  <c r="L265" i="9"/>
  <c r="F265" i="9" s="1"/>
  <c r="E265" i="9"/>
  <c r="M264" i="9"/>
  <c r="L264" i="9"/>
  <c r="E264" i="9"/>
  <c r="M263" i="9"/>
  <c r="L263" i="9"/>
  <c r="E263" i="9"/>
  <c r="M262" i="9"/>
  <c r="F262" i="9" s="1"/>
  <c r="B262" i="9" s="1"/>
  <c r="L262" i="9"/>
  <c r="E262" i="9"/>
  <c r="M261" i="9"/>
  <c r="L261" i="9"/>
  <c r="F261" i="9"/>
  <c r="E261" i="9"/>
  <c r="B261" i="9" s="1"/>
  <c r="M260" i="9"/>
  <c r="L260" i="9"/>
  <c r="F260" i="9"/>
  <c r="B260" i="9" s="1"/>
  <c r="E260" i="9"/>
  <c r="M259" i="9"/>
  <c r="L259" i="9"/>
  <c r="F259" i="9" s="1"/>
  <c r="E259" i="9"/>
  <c r="B259" i="9" s="1"/>
  <c r="M258" i="9"/>
  <c r="L258" i="9"/>
  <c r="F258" i="9"/>
  <c r="B258" i="9" s="1"/>
  <c r="E258" i="9"/>
  <c r="M257" i="9"/>
  <c r="L257" i="9"/>
  <c r="F257" i="9" s="1"/>
  <c r="E257" i="9"/>
  <c r="M256" i="9"/>
  <c r="L256" i="9"/>
  <c r="F256" i="9" s="1"/>
  <c r="B256" i="9" s="1"/>
  <c r="E256" i="9"/>
  <c r="M255" i="9"/>
  <c r="L255" i="9"/>
  <c r="E255" i="9"/>
  <c r="M254" i="9"/>
  <c r="F254" i="9" s="1"/>
  <c r="L254" i="9"/>
  <c r="E254" i="9"/>
  <c r="B254" i="9" s="1"/>
  <c r="M253" i="9"/>
  <c r="L253" i="9"/>
  <c r="F253" i="9"/>
  <c r="E253" i="9"/>
  <c r="M252" i="9"/>
  <c r="L252" i="9"/>
  <c r="F252" i="9"/>
  <c r="B252" i="9" s="1"/>
  <c r="E252" i="9"/>
  <c r="M251" i="9"/>
  <c r="L251" i="9"/>
  <c r="F251" i="9" s="1"/>
  <c r="E251" i="9"/>
  <c r="B251" i="9" s="1"/>
  <c r="M250" i="9"/>
  <c r="L250" i="9"/>
  <c r="F250" i="9"/>
  <c r="B250" i="9" s="1"/>
  <c r="E250" i="9"/>
  <c r="M249" i="9"/>
  <c r="L249" i="9"/>
  <c r="F249" i="9" s="1"/>
  <c r="E249" i="9"/>
  <c r="M248" i="9"/>
  <c r="L248" i="9"/>
  <c r="E248" i="9"/>
  <c r="M247" i="9"/>
  <c r="L247" i="9"/>
  <c r="E247" i="9"/>
  <c r="M246" i="9"/>
  <c r="F246" i="9" s="1"/>
  <c r="B246" i="9" s="1"/>
  <c r="L246" i="9"/>
  <c r="E246" i="9"/>
  <c r="M245" i="9"/>
  <c r="L245" i="9"/>
  <c r="F245" i="9"/>
  <c r="E245" i="9"/>
  <c r="B245" i="9" s="1"/>
  <c r="M244" i="9"/>
  <c r="L244" i="9"/>
  <c r="F244" i="9"/>
  <c r="B244" i="9" s="1"/>
  <c r="E244" i="9"/>
  <c r="M243" i="9"/>
  <c r="L243" i="9"/>
  <c r="F243" i="9" s="1"/>
  <c r="E243" i="9"/>
  <c r="B243" i="9" s="1"/>
  <c r="M242" i="9"/>
  <c r="L242" i="9"/>
  <c r="F242" i="9"/>
  <c r="B242" i="9" s="1"/>
  <c r="E242" i="9"/>
  <c r="M241" i="9"/>
  <c r="L241" i="9"/>
  <c r="F241" i="9" s="1"/>
  <c r="E241" i="9"/>
  <c r="M240" i="9"/>
  <c r="L240" i="9"/>
  <c r="F240" i="9" s="1"/>
  <c r="B240" i="9" s="1"/>
  <c r="E240" i="9"/>
  <c r="M239" i="9"/>
  <c r="L239" i="9"/>
  <c r="E239" i="9"/>
  <c r="M238" i="9"/>
  <c r="F238" i="9" s="1"/>
  <c r="L238" i="9"/>
  <c r="E238" i="9"/>
  <c r="B238" i="9" s="1"/>
  <c r="M237" i="9"/>
  <c r="L237" i="9"/>
  <c r="F237" i="9"/>
  <c r="E237" i="9"/>
  <c r="M236" i="9"/>
  <c r="L236" i="9"/>
  <c r="F236" i="9"/>
  <c r="B236" i="9" s="1"/>
  <c r="E236" i="9"/>
  <c r="M235" i="9"/>
  <c r="L235" i="9"/>
  <c r="F235" i="9" s="1"/>
  <c r="E235" i="9"/>
  <c r="B235" i="9" s="1"/>
  <c r="M234" i="9"/>
  <c r="L234" i="9"/>
  <c r="F234" i="9"/>
  <c r="B234" i="9" s="1"/>
  <c r="E234" i="9"/>
  <c r="M233" i="9"/>
  <c r="L233" i="9"/>
  <c r="F233" i="9" s="1"/>
  <c r="E233" i="9"/>
  <c r="M232" i="9"/>
  <c r="L232" i="9"/>
  <c r="E232" i="9"/>
  <c r="M231" i="9"/>
  <c r="L231" i="9"/>
  <c r="E231" i="9"/>
  <c r="M230" i="9"/>
  <c r="F230" i="9" s="1"/>
  <c r="B230" i="9" s="1"/>
  <c r="L230" i="9"/>
  <c r="E230" i="9"/>
  <c r="M229" i="9"/>
  <c r="L229" i="9"/>
  <c r="F229" i="9"/>
  <c r="E229" i="9"/>
  <c r="B229" i="9" s="1"/>
  <c r="M228" i="9"/>
  <c r="L228" i="9"/>
  <c r="F228" i="9"/>
  <c r="B228" i="9" s="1"/>
  <c r="E228" i="9"/>
  <c r="M227" i="9"/>
  <c r="L227" i="9"/>
  <c r="E227" i="9"/>
  <c r="M226" i="9"/>
  <c r="F226" i="9" s="1"/>
  <c r="B226" i="9" s="1"/>
  <c r="L226" i="9"/>
  <c r="E226" i="9"/>
  <c r="M225" i="9"/>
  <c r="L225" i="9"/>
  <c r="F225" i="9" s="1"/>
  <c r="E225" i="9"/>
  <c r="M224" i="9"/>
  <c r="L224" i="9"/>
  <c r="F224" i="9" s="1"/>
  <c r="B224" i="9" s="1"/>
  <c r="E224" i="9"/>
  <c r="M223" i="9"/>
  <c r="L223" i="9"/>
  <c r="E223" i="9"/>
  <c r="M222" i="9"/>
  <c r="F222" i="9" s="1"/>
  <c r="L222" i="9"/>
  <c r="E222" i="9"/>
  <c r="M221" i="9"/>
  <c r="F221" i="9" s="1"/>
  <c r="L221" i="9"/>
  <c r="E221" i="9"/>
  <c r="M220" i="9"/>
  <c r="F220" i="9" s="1"/>
  <c r="B220" i="9" s="1"/>
  <c r="L220" i="9"/>
  <c r="E220" i="9"/>
  <c r="M219" i="9"/>
  <c r="L219" i="9"/>
  <c r="E219" i="9"/>
  <c r="M218" i="9"/>
  <c r="L218" i="9"/>
  <c r="F218" i="9"/>
  <c r="B218" i="9" s="1"/>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B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H152" i="9"/>
  <c r="E152" i="9" s="1"/>
  <c r="B152" i="9" s="1"/>
  <c r="G152" i="9"/>
  <c r="F152" i="9"/>
  <c r="H151" i="9"/>
  <c r="G151" i="9"/>
  <c r="F151" i="9"/>
  <c r="E151" i="9"/>
  <c r="B151" i="9" s="1"/>
  <c r="H150" i="9"/>
  <c r="G150" i="9"/>
  <c r="E150" i="9" s="1"/>
  <c r="F150" i="9"/>
  <c r="B150" i="9"/>
  <c r="H149" i="9"/>
  <c r="G149" i="9"/>
  <c r="F149" i="9"/>
  <c r="E149" i="9"/>
  <c r="B149" i="9" s="1"/>
  <c r="H148" i="9"/>
  <c r="E148" i="9" s="1"/>
  <c r="B148" i="9" s="1"/>
  <c r="G148" i="9"/>
  <c r="F148" i="9"/>
  <c r="H147" i="9"/>
  <c r="G147" i="9"/>
  <c r="E147" i="9" s="1"/>
  <c r="B147" i="9" s="1"/>
  <c r="F147" i="9"/>
  <c r="H146" i="9"/>
  <c r="G146" i="9"/>
  <c r="E146" i="9" s="1"/>
  <c r="B146" i="9" s="1"/>
  <c r="F146" i="9"/>
  <c r="H145" i="9"/>
  <c r="G145" i="9"/>
  <c r="E145" i="9" s="1"/>
  <c r="B145" i="9" s="1"/>
  <c r="F145" i="9"/>
  <c r="H144" i="9"/>
  <c r="E144" i="9" s="1"/>
  <c r="B144" i="9" s="1"/>
  <c r="G144" i="9"/>
  <c r="F144" i="9"/>
  <c r="F143" i="9"/>
  <c r="H142" i="9"/>
  <c r="G142" i="9"/>
  <c r="F142" i="9"/>
  <c r="H141" i="9"/>
  <c r="E141" i="9" s="1"/>
  <c r="B141" i="9" s="1"/>
  <c r="G141" i="9"/>
  <c r="F141" i="9"/>
  <c r="H140" i="9"/>
  <c r="G140" i="9"/>
  <c r="F140" i="9"/>
  <c r="E140" i="9"/>
  <c r="B140" i="9" s="1"/>
  <c r="H139" i="9"/>
  <c r="G139" i="9"/>
  <c r="E139" i="9" s="1"/>
  <c r="B139" i="9" s="1"/>
  <c r="F139" i="9"/>
  <c r="H138" i="9"/>
  <c r="G138" i="9"/>
  <c r="E138" i="9" s="1"/>
  <c r="F138" i="9"/>
  <c r="H137" i="9"/>
  <c r="G137" i="9"/>
  <c r="E137" i="9" s="1"/>
  <c r="B137" i="9" s="1"/>
  <c r="F137" i="9"/>
  <c r="H136" i="9"/>
  <c r="E136" i="9" s="1"/>
  <c r="B136" i="9" s="1"/>
  <c r="G136" i="9"/>
  <c r="F136" i="9"/>
  <c r="H135" i="9"/>
  <c r="G135" i="9"/>
  <c r="F135" i="9"/>
  <c r="E135" i="9"/>
  <c r="B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E98" i="9" s="1"/>
  <c r="B98" i="9" s="1"/>
  <c r="G98" i="9"/>
  <c r="F98" i="9"/>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E70" i="9" s="1"/>
  <c r="B70" i="9" s="1"/>
  <c r="G70" i="9"/>
  <c r="F70" i="9"/>
  <c r="H69" i="9"/>
  <c r="G69" i="9"/>
  <c r="F69" i="9"/>
  <c r="H68" i="9"/>
  <c r="G68" i="9"/>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E54" i="9" s="1"/>
  <c r="B54" i="9" s="1"/>
  <c r="G54" i="9"/>
  <c r="F54" i="9"/>
  <c r="H53" i="9"/>
  <c r="G53" i="9"/>
  <c r="E53" i="9" s="1"/>
  <c r="F53" i="9"/>
  <c r="H52" i="9"/>
  <c r="G52" i="9"/>
  <c r="E52" i="9" s="1"/>
  <c r="B52" i="9" s="1"/>
  <c r="F52" i="9"/>
  <c r="H51" i="9"/>
  <c r="E51" i="9" s="1"/>
  <c r="B51" i="9" s="1"/>
  <c r="G51" i="9"/>
  <c r="F51" i="9"/>
  <c r="H50" i="9"/>
  <c r="G50" i="9"/>
  <c r="F50" i="9"/>
  <c r="E50" i="9"/>
  <c r="B50" i="9" s="1"/>
  <c r="H49" i="9"/>
  <c r="G49" i="9"/>
  <c r="E49" i="9" s="1"/>
  <c r="B49" i="9" s="1"/>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G42" i="9"/>
  <c r="F42" i="9"/>
  <c r="E42" i="9"/>
  <c r="B42" i="9" s="1"/>
  <c r="H41" i="9"/>
  <c r="G41" i="9"/>
  <c r="F41" i="9"/>
  <c r="H40" i="9"/>
  <c r="G40" i="9"/>
  <c r="F40" i="9"/>
  <c r="H39" i="9"/>
  <c r="E39" i="9" s="1"/>
  <c r="B39" i="9" s="1"/>
  <c r="G39" i="9"/>
  <c r="F39" i="9"/>
  <c r="H38" i="9"/>
  <c r="E38" i="9" s="1"/>
  <c r="B38" i="9" s="1"/>
  <c r="G38" i="9"/>
  <c r="F38" i="9"/>
  <c r="H37" i="9"/>
  <c r="G37" i="9"/>
  <c r="E37" i="9" s="1"/>
  <c r="B37" i="9" s="1"/>
  <c r="F37" i="9"/>
  <c r="H36" i="9"/>
  <c r="G36" i="9"/>
  <c r="F36" i="9"/>
  <c r="H35" i="9"/>
  <c r="E35" i="9" s="1"/>
  <c r="B35" i="9" s="1"/>
  <c r="G35" i="9"/>
  <c r="F35" i="9"/>
  <c r="H34" i="9"/>
  <c r="G34" i="9"/>
  <c r="F34" i="9"/>
  <c r="E34" i="9"/>
  <c r="B34" i="9" s="1"/>
  <c r="H33" i="9"/>
  <c r="G33" i="9"/>
  <c r="E33" i="9" s="1"/>
  <c r="B33" i="9" s="1"/>
  <c r="F33" i="9"/>
  <c r="H32" i="9"/>
  <c r="G32" i="9"/>
  <c r="F32" i="9"/>
  <c r="H31" i="9"/>
  <c r="E31" i="9" s="1"/>
  <c r="B31" i="9" s="1"/>
  <c r="G31" i="9"/>
  <c r="F31" i="9"/>
  <c r="H30" i="9"/>
  <c r="G30" i="9"/>
  <c r="F30" i="9"/>
  <c r="E30" i="9"/>
  <c r="B30" i="9" s="1"/>
  <c r="H29" i="9"/>
  <c r="G29" i="9"/>
  <c r="F29" i="9"/>
  <c r="H28" i="9"/>
  <c r="G28" i="9"/>
  <c r="F28" i="9"/>
  <c r="H27" i="9"/>
  <c r="G27" i="9"/>
  <c r="F27" i="9"/>
  <c r="H26" i="9"/>
  <c r="G26" i="9"/>
  <c r="F26" i="9"/>
  <c r="E26" i="9"/>
  <c r="B26" i="9" s="1"/>
  <c r="H25" i="9"/>
  <c r="G25" i="9"/>
  <c r="E25" i="9" s="1"/>
  <c r="B25" i="9" s="1"/>
  <c r="F25" i="9"/>
  <c r="H24" i="9"/>
  <c r="G24" i="9"/>
  <c r="F24" i="9"/>
  <c r="H23" i="9"/>
  <c r="E23" i="9" s="1"/>
  <c r="B23" i="9" s="1"/>
  <c r="G23" i="9"/>
  <c r="F23" i="9"/>
  <c r="H22" i="9"/>
  <c r="E22" i="9" s="1"/>
  <c r="B22" i="9" s="1"/>
  <c r="G22" i="9"/>
  <c r="F22" i="9"/>
  <c r="F21" i="9"/>
  <c r="F4" i="9"/>
  <c r="O3" i="9"/>
  <c r="I3" i="9"/>
  <c r="H3" i="9"/>
  <c r="G3" i="9"/>
  <c r="D101" i="8"/>
  <c r="D95" i="8"/>
  <c r="D90" i="8"/>
  <c r="C1565" i="1" s="1"/>
  <c r="D85" i="8"/>
  <c r="D80" i="8"/>
  <c r="D75" i="8"/>
  <c r="D70" i="8"/>
  <c r="D65" i="8"/>
  <c r="D60" i="8"/>
  <c r="D55" i="8"/>
  <c r="D50" i="8"/>
  <c r="D44" i="8"/>
  <c r="D36" i="8"/>
  <c r="D26" i="8"/>
  <c r="D18" i="8"/>
  <c r="C1493" i="1" s="1"/>
  <c r="D8" i="8"/>
  <c r="E44" i="7"/>
  <c r="D44" i="7"/>
  <c r="E39" i="7"/>
  <c r="E38" i="7" s="1"/>
  <c r="D39" i="7"/>
  <c r="D38" i="7" s="1"/>
  <c r="E30" i="7"/>
  <c r="D30" i="7"/>
  <c r="E23" i="7"/>
  <c r="D23" i="7"/>
  <c r="E22" i="7"/>
  <c r="D22" i="7"/>
  <c r="E14" i="7"/>
  <c r="D14" i="7"/>
  <c r="E7" i="7"/>
  <c r="E6" i="7" s="1"/>
  <c r="D7" i="7"/>
  <c r="D6" i="7" s="1"/>
  <c r="D5" i="7" s="1"/>
  <c r="G315" i="9" s="1"/>
  <c r="E315" i="9" s="1"/>
  <c r="E5"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s="1"/>
  <c r="F89"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50" i="5" s="1"/>
  <c r="F249" i="5"/>
  <c r="F248" i="5"/>
  <c r="F247" i="5"/>
  <c r="F246" i="5"/>
  <c r="E246" i="5"/>
  <c r="E245" i="5" s="1"/>
  <c r="D246" i="5"/>
  <c r="D245" i="5"/>
  <c r="F245" i="5" s="1"/>
  <c r="F244" i="5"/>
  <c r="F243" i="5"/>
  <c r="F242" i="5"/>
  <c r="E242" i="5"/>
  <c r="E238" i="5" s="1"/>
  <c r="E237" i="5" s="1"/>
  <c r="I23" i="3" s="1"/>
  <c r="D242" i="5"/>
  <c r="F241" i="5"/>
  <c r="F240" i="5"/>
  <c r="F239" i="5"/>
  <c r="E239" i="5"/>
  <c r="D239" i="5"/>
  <c r="D238" i="5" s="1"/>
  <c r="F238" i="5" s="1"/>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E190" i="5" s="1"/>
  <c r="H309" i="9" s="1"/>
  <c r="D198" i="5"/>
  <c r="F197" i="5"/>
  <c r="F196" i="5"/>
  <c r="F195" i="5"/>
  <c r="F194" i="5"/>
  <c r="F193" i="5"/>
  <c r="F192" i="5"/>
  <c r="F191" i="5"/>
  <c r="E191" i="5"/>
  <c r="D191" i="5"/>
  <c r="D190" i="5" s="1"/>
  <c r="F189" i="5"/>
  <c r="F188" i="5"/>
  <c r="F187" i="5"/>
  <c r="F186" i="5"/>
  <c r="F185" i="5"/>
  <c r="F184" i="5"/>
  <c r="F183" i="5"/>
  <c r="F182" i="5"/>
  <c r="F181" i="5"/>
  <c r="F180" i="5"/>
  <c r="E180" i="5"/>
  <c r="E177" i="5" s="1"/>
  <c r="H307" i="9" s="1"/>
  <c r="D180" i="5"/>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D146" i="5"/>
  <c r="F146" i="5" s="1"/>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E79" i="5"/>
  <c r="E78" i="5" s="1"/>
  <c r="D79" i="5"/>
  <c r="F79" i="5" s="1"/>
  <c r="F78" i="5"/>
  <c r="D78" i="5"/>
  <c r="F77" i="5"/>
  <c r="F76" i="5"/>
  <c r="F75" i="5"/>
  <c r="F74" i="5"/>
  <c r="F73" i="5"/>
  <c r="F72" i="5"/>
  <c r="F71" i="5"/>
  <c r="E70" i="5"/>
  <c r="D70" i="5"/>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2"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E617" i="4"/>
  <c r="F617" i="4" s="1"/>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87" i="1" s="1"/>
  <c r="D599" i="4"/>
  <c r="F599" i="4" s="1"/>
  <c r="F598" i="4"/>
  <c r="F597" i="4"/>
  <c r="F596" i="4"/>
  <c r="F595" i="4"/>
  <c r="E594" i="4"/>
  <c r="D594" i="4"/>
  <c r="F592" i="4"/>
  <c r="F591" i="4"/>
  <c r="E590" i="4"/>
  <c r="D590" i="4"/>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3" i="4"/>
  <c r="F482" i="4"/>
  <c r="E481" i="4"/>
  <c r="D481" i="4"/>
  <c r="F481" i="4" s="1"/>
  <c r="F480" i="4"/>
  <c r="F479" i="4"/>
  <c r="F478" i="4"/>
  <c r="E478" i="4"/>
  <c r="D478" i="4"/>
  <c r="F477" i="4"/>
  <c r="F476" i="4"/>
  <c r="F475" i="4"/>
  <c r="F474" i="4"/>
  <c r="E473" i="4"/>
  <c r="E472" i="4" s="1"/>
  <c r="D473" i="4"/>
  <c r="F473" i="4" s="1"/>
  <c r="D472" i="4"/>
  <c r="F472" i="4" s="1"/>
  <c r="F471" i="4"/>
  <c r="F470" i="4"/>
  <c r="E469" i="4"/>
  <c r="E459" i="4" s="1"/>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F427" i="4" s="1"/>
  <c r="D427" i="4"/>
  <c r="F426" i="4"/>
  <c r="F425" i="4"/>
  <c r="F424" i="4"/>
  <c r="F423" i="4"/>
  <c r="F422" i="4"/>
  <c r="E422" i="4"/>
  <c r="D422" i="4"/>
  <c r="D421" i="4" s="1"/>
  <c r="E418" i="4"/>
  <c r="F418" i="4" s="1"/>
  <c r="D418" i="4"/>
  <c r="F417" i="4"/>
  <c r="E417" i="4"/>
  <c r="D417" i="4"/>
  <c r="E416" i="4"/>
  <c r="E643" i="4" s="1"/>
  <c r="D416" i="4"/>
  <c r="D643" i="4" s="1"/>
  <c r="F643" i="4" s="1"/>
  <c r="F411" i="4"/>
  <c r="F410" i="4"/>
  <c r="F409" i="4"/>
  <c r="F406" i="4"/>
  <c r="F405" i="4"/>
  <c r="F404" i="4"/>
  <c r="F403" i="4"/>
  <c r="E402" i="4"/>
  <c r="D402" i="4"/>
  <c r="F402" i="4" s="1"/>
  <c r="F401" i="4"/>
  <c r="E400" i="4"/>
  <c r="D400" i="4"/>
  <c r="F400" i="4" s="1"/>
  <c r="F399" i="4"/>
  <c r="F398" i="4"/>
  <c r="F397" i="4"/>
  <c r="E397" i="4"/>
  <c r="D397" i="4"/>
  <c r="D396" i="4" s="1"/>
  <c r="F396" i="4" s="1"/>
  <c r="E396" i="4"/>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F352" i="4"/>
  <c r="E352" i="4"/>
  <c r="E351" i="4" s="1"/>
  <c r="D352" i="4"/>
  <c r="F351" i="4"/>
  <c r="D351" i="4"/>
  <c r="F349" i="4"/>
  <c r="E348" i="4"/>
  <c r="D348" i="4"/>
  <c r="F348" i="4" s="1"/>
  <c r="F347" i="4"/>
  <c r="F346" i="4"/>
  <c r="F345"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F304" i="4"/>
  <c r="E304" i="4"/>
  <c r="D304" i="4"/>
  <c r="F303" i="4"/>
  <c r="F302" i="4"/>
  <c r="F301" i="4"/>
  <c r="E300" i="4"/>
  <c r="D300" i="4"/>
  <c r="F300" i="4" s="1"/>
  <c r="F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E263" i="4"/>
  <c r="D259" i="1" s="1"/>
  <c r="F262" i="4"/>
  <c r="F261" i="4"/>
  <c r="F260" i="4"/>
  <c r="E259" i="4"/>
  <c r="F259" i="4" s="1"/>
  <c r="D259" i="4"/>
  <c r="F258" i="4"/>
  <c r="F257" i="4"/>
  <c r="F256" i="4"/>
  <c r="F255" i="4"/>
  <c r="F254" i="4"/>
  <c r="F253" i="4"/>
  <c r="E253" i="4"/>
  <c r="D253" i="4"/>
  <c r="D252" i="4"/>
  <c r="F251" i="4"/>
  <c r="F250" i="4"/>
  <c r="F249" i="4"/>
  <c r="F248" i="4"/>
  <c r="E247" i="4"/>
  <c r="D247" i="4"/>
  <c r="F246" i="4"/>
  <c r="F245" i="4"/>
  <c r="F244" i="4"/>
  <c r="E244" i="4"/>
  <c r="D244" i="4"/>
  <c r="F243" i="4"/>
  <c r="F242" i="4"/>
  <c r="F241" i="4"/>
  <c r="E240" i="4"/>
  <c r="D240" i="4"/>
  <c r="F239" i="4"/>
  <c r="F238" i="4"/>
  <c r="F237" i="4"/>
  <c r="F236" i="4"/>
  <c r="E236" i="4"/>
  <c r="D236" i="4"/>
  <c r="F235" i="4"/>
  <c r="F234" i="4"/>
  <c r="F233" i="4"/>
  <c r="F232" i="4"/>
  <c r="E231" i="4"/>
  <c r="D231" i="4"/>
  <c r="F231" i="4" s="1"/>
  <c r="F230" i="4"/>
  <c r="F229" i="4"/>
  <c r="E228" i="4"/>
  <c r="D228" i="4"/>
  <c r="F228" i="4" s="1"/>
  <c r="F227" i="4"/>
  <c r="F226" i="4"/>
  <c r="F225" i="4"/>
  <c r="E225" i="4"/>
  <c r="D225" i="4"/>
  <c r="D224" i="4"/>
  <c r="F223" i="4"/>
  <c r="F222" i="4"/>
  <c r="F221" i="4"/>
  <c r="F220" i="4"/>
  <c r="E219" i="4"/>
  <c r="D219" i="4"/>
  <c r="F219" i="4" s="1"/>
  <c r="F218" i="4"/>
  <c r="F217" i="4"/>
  <c r="F216" i="4"/>
  <c r="E216" i="4"/>
  <c r="D216" i="4"/>
  <c r="D215" i="4" s="1"/>
  <c r="F215" i="4" s="1"/>
  <c r="E215" i="4"/>
  <c r="F214" i="4"/>
  <c r="F213" i="4"/>
  <c r="F212" i="4"/>
  <c r="F211" i="4"/>
  <c r="E210" i="4"/>
  <c r="F210" i="4" s="1"/>
  <c r="D210" i="4"/>
  <c r="F209" i="4"/>
  <c r="F208" i="4"/>
  <c r="F207" i="4"/>
  <c r="F206" i="4"/>
  <c r="F205" i="4"/>
  <c r="F204" i="4"/>
  <c r="F203" i="4"/>
  <c r="E202" i="4"/>
  <c r="D198" i="1" s="1"/>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D134" i="4"/>
  <c r="D133" i="4" s="1"/>
  <c r="F133" i="4" s="1"/>
  <c r="E133" i="4"/>
  <c r="F132" i="4"/>
  <c r="F131" i="4"/>
  <c r="F130" i="4"/>
  <c r="F129" i="4"/>
  <c r="E128" i="4"/>
  <c r="D128" i="4"/>
  <c r="F128" i="4" s="1"/>
  <c r="F127" i="4"/>
  <c r="F126" i="4"/>
  <c r="E125" i="4"/>
  <c r="E124" i="4" s="1"/>
  <c r="D125" i="4"/>
  <c r="F125" i="4" s="1"/>
  <c r="F123" i="4"/>
  <c r="F122" i="4"/>
  <c r="F121" i="4"/>
  <c r="E120" i="4"/>
  <c r="D120" i="4"/>
  <c r="F119" i="4"/>
  <c r="F118" i="4"/>
  <c r="F117" i="4"/>
  <c r="F116" i="4"/>
  <c r="F115" i="4"/>
  <c r="F114" i="4"/>
  <c r="F113" i="4"/>
  <c r="F112" i="4"/>
  <c r="E112" i="4"/>
  <c r="D112" i="4"/>
  <c r="F111" i="4"/>
  <c r="F110" i="4"/>
  <c r="F109" i="4"/>
  <c r="F108" i="4"/>
  <c r="E107" i="4"/>
  <c r="D107" i="4"/>
  <c r="F105" i="4"/>
  <c r="F104" i="4"/>
  <c r="F103" i="4"/>
  <c r="F102" i="4"/>
  <c r="F101" i="4"/>
  <c r="F100" i="4"/>
  <c r="F99" i="4"/>
  <c r="E98" i="4"/>
  <c r="D94" i="1" s="1"/>
  <c r="D98" i="4"/>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8" i="4"/>
  <c r="F57" i="4"/>
  <c r="F56" i="4"/>
  <c r="F55" i="4"/>
  <c r="E54" i="4"/>
  <c r="D54" i="4"/>
  <c r="F54" i="4" s="1"/>
  <c r="F53" i="4"/>
  <c r="F52" i="4"/>
  <c r="E51" i="4"/>
  <c r="E50" i="4" s="1"/>
  <c r="D51" i="4"/>
  <c r="F51" i="4" s="1"/>
  <c r="F49" i="4"/>
  <c r="F48" i="4"/>
  <c r="F47" i="4"/>
  <c r="F46" i="4"/>
  <c r="F45" i="4"/>
  <c r="E45" i="4"/>
  <c r="E44" i="4" s="1"/>
  <c r="D45"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F23" i="4" s="1"/>
  <c r="D23" i="4"/>
  <c r="F22" i="4"/>
  <c r="F21" i="4"/>
  <c r="F20" i="4"/>
  <c r="F19" i="4"/>
  <c r="F18" i="4"/>
  <c r="F17" i="4"/>
  <c r="E17" i="4"/>
  <c r="D17" i="4"/>
  <c r="F16" i="4"/>
  <c r="F15" i="4"/>
  <c r="F14" i="4"/>
  <c r="F13" i="4"/>
  <c r="F12" i="4"/>
  <c r="F11" i="4"/>
  <c r="F10" i="4"/>
  <c r="F9" i="4"/>
  <c r="F8" i="4"/>
  <c r="E8" i="4"/>
  <c r="D8" i="4"/>
  <c r="D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C1576" i="1"/>
  <c r="H1575" i="1"/>
  <c r="G1575" i="1"/>
  <c r="C1575" i="1"/>
  <c r="H1574" i="1"/>
  <c r="G1574" i="1"/>
  <c r="C1574" i="1"/>
  <c r="C1573" i="1"/>
  <c r="H1572" i="1"/>
  <c r="C1572" i="1"/>
  <c r="G1572" i="1" s="1"/>
  <c r="H1571" i="1"/>
  <c r="G1571" i="1"/>
  <c r="C1571" i="1"/>
  <c r="C1570" i="1"/>
  <c r="G1569" i="1"/>
  <c r="C1569" i="1"/>
  <c r="H1569" i="1" s="1"/>
  <c r="C1568" i="1"/>
  <c r="G1567" i="1"/>
  <c r="C1567" i="1"/>
  <c r="H1567" i="1" s="1"/>
  <c r="H1566" i="1"/>
  <c r="G1566" i="1"/>
  <c r="C1566" i="1"/>
  <c r="H1564" i="1"/>
  <c r="C1564" i="1"/>
  <c r="G1564" i="1" s="1"/>
  <c r="H1563" i="1"/>
  <c r="G1563" i="1"/>
  <c r="C1563" i="1"/>
  <c r="C1562" i="1"/>
  <c r="G1561" i="1"/>
  <c r="C1561" i="1"/>
  <c r="H1561" i="1" s="1"/>
  <c r="C1560" i="1"/>
  <c r="H1559" i="1"/>
  <c r="G1559" i="1"/>
  <c r="C1559" i="1"/>
  <c r="H1558" i="1"/>
  <c r="G1558" i="1"/>
  <c r="C1558" i="1"/>
  <c r="C1557" i="1"/>
  <c r="H1556" i="1"/>
  <c r="C1556" i="1"/>
  <c r="G1556" i="1" s="1"/>
  <c r="H1555" i="1"/>
  <c r="G1555" i="1"/>
  <c r="C1555" i="1"/>
  <c r="C1554" i="1"/>
  <c r="G1553" i="1"/>
  <c r="C1553" i="1"/>
  <c r="H1553" i="1" s="1"/>
  <c r="C1552" i="1"/>
  <c r="H1551" i="1"/>
  <c r="G1551" i="1"/>
  <c r="C1551" i="1"/>
  <c r="H1550" i="1"/>
  <c r="G1550" i="1"/>
  <c r="C1550" i="1"/>
  <c r="C1549" i="1"/>
  <c r="H1548" i="1"/>
  <c r="C1548" i="1"/>
  <c r="G1548" i="1" s="1"/>
  <c r="H1547" i="1"/>
  <c r="G1547" i="1"/>
  <c r="C1547" i="1"/>
  <c r="G1546" i="1"/>
  <c r="C1546" i="1"/>
  <c r="H1546" i="1" s="1"/>
  <c r="C1545" i="1"/>
  <c r="H1544" i="1"/>
  <c r="C1544" i="1"/>
  <c r="G1544" i="1" s="1"/>
  <c r="H1543" i="1"/>
  <c r="G1543" i="1"/>
  <c r="C1543" i="1"/>
  <c r="G1542" i="1"/>
  <c r="C1542" i="1"/>
  <c r="H1542" i="1" s="1"/>
  <c r="C1541" i="1"/>
  <c r="H1540" i="1"/>
  <c r="C1540" i="1"/>
  <c r="G1540" i="1" s="1"/>
  <c r="H1539" i="1"/>
  <c r="G1539" i="1"/>
  <c r="C1539" i="1"/>
  <c r="G1538" i="1"/>
  <c r="C1538" i="1"/>
  <c r="H1538" i="1" s="1"/>
  <c r="C1537" i="1"/>
  <c r="H1536" i="1"/>
  <c r="C1536" i="1"/>
  <c r="G1536" i="1" s="1"/>
  <c r="H1535" i="1"/>
  <c r="G1535" i="1"/>
  <c r="C1535" i="1"/>
  <c r="C1534" i="1"/>
  <c r="H1534" i="1" s="1"/>
  <c r="C1533" i="1"/>
  <c r="H1532" i="1"/>
  <c r="C1532" i="1"/>
  <c r="G1532" i="1" s="1"/>
  <c r="H1531" i="1"/>
  <c r="G1531" i="1"/>
  <c r="C1531" i="1"/>
  <c r="C1530" i="1"/>
  <c r="H1530" i="1" s="1"/>
  <c r="C1529" i="1"/>
  <c r="H1528" i="1"/>
  <c r="C1528" i="1"/>
  <c r="G1528" i="1" s="1"/>
  <c r="H1527" i="1"/>
  <c r="G1527" i="1"/>
  <c r="C1527" i="1"/>
  <c r="G1526" i="1"/>
  <c r="C1526" i="1"/>
  <c r="H1526" i="1" s="1"/>
  <c r="C1525" i="1"/>
  <c r="H1523" i="1"/>
  <c r="G1523" i="1"/>
  <c r="C1523" i="1"/>
  <c r="G1522" i="1"/>
  <c r="C1522" i="1"/>
  <c r="H1522" i="1" s="1"/>
  <c r="C1521" i="1"/>
  <c r="H1520" i="1"/>
  <c r="C1520" i="1"/>
  <c r="G1520" i="1" s="1"/>
  <c r="H1519" i="1"/>
  <c r="G1519" i="1"/>
  <c r="C1519" i="1"/>
  <c r="H1516" i="1"/>
  <c r="C1516" i="1"/>
  <c r="G1516" i="1" s="1"/>
  <c r="H1515" i="1"/>
  <c r="G1515" i="1"/>
  <c r="C1515" i="1"/>
  <c r="G1514" i="1"/>
  <c r="C1514" i="1"/>
  <c r="H1514" i="1" s="1"/>
  <c r="C1513" i="1"/>
  <c r="H1512" i="1"/>
  <c r="C1512" i="1"/>
  <c r="G1512" i="1" s="1"/>
  <c r="H1511" i="1"/>
  <c r="G1511" i="1"/>
  <c r="C1511" i="1"/>
  <c r="G1510" i="1"/>
  <c r="C1510" i="1"/>
  <c r="H1510" i="1" s="1"/>
  <c r="C1509" i="1"/>
  <c r="H1508" i="1"/>
  <c r="C1508" i="1"/>
  <c r="G1508" i="1" s="1"/>
  <c r="H1507" i="1"/>
  <c r="C1507" i="1"/>
  <c r="G1507" i="1" s="1"/>
  <c r="G1506" i="1"/>
  <c r="C1506" i="1"/>
  <c r="H1506" i="1" s="1"/>
  <c r="C1505" i="1"/>
  <c r="C1504" i="1"/>
  <c r="G1504" i="1" s="1"/>
  <c r="H1503" i="1"/>
  <c r="G1503" i="1"/>
  <c r="C1503" i="1"/>
  <c r="G1502" i="1"/>
  <c r="C1502" i="1"/>
  <c r="H1502" i="1" s="1"/>
  <c r="C1501" i="1"/>
  <c r="H1500" i="1"/>
  <c r="C1500" i="1"/>
  <c r="G1500" i="1" s="1"/>
  <c r="G1498" i="1"/>
  <c r="C1498" i="1"/>
  <c r="H1498" i="1" s="1"/>
  <c r="C1497" i="1"/>
  <c r="H1496" i="1"/>
  <c r="C1496" i="1"/>
  <c r="G1496" i="1" s="1"/>
  <c r="H1495" i="1"/>
  <c r="G1495" i="1"/>
  <c r="C1495" i="1"/>
  <c r="G1494" i="1"/>
  <c r="C1494" i="1"/>
  <c r="H1494" i="1" s="1"/>
  <c r="C1492" i="1"/>
  <c r="G1492" i="1" s="1"/>
  <c r="H1491" i="1"/>
  <c r="G1491" i="1"/>
  <c r="C1491" i="1"/>
  <c r="G1490" i="1"/>
  <c r="C1490" i="1"/>
  <c r="H1490" i="1" s="1"/>
  <c r="C1489" i="1"/>
  <c r="H1488" i="1"/>
  <c r="C1488" i="1"/>
  <c r="G1488" i="1" s="1"/>
  <c r="H1487" i="1"/>
  <c r="G1487" i="1"/>
  <c r="C1487" i="1"/>
  <c r="C1486" i="1"/>
  <c r="H1486" i="1" s="1"/>
  <c r="C1485" i="1"/>
  <c r="C1484" i="1"/>
  <c r="G1484" i="1" s="1"/>
  <c r="G1482" i="1"/>
  <c r="C1482" i="1"/>
  <c r="H1482" i="1" s="1"/>
  <c r="H1480" i="1"/>
  <c r="C1480" i="1"/>
  <c r="G1480" i="1" s="1"/>
  <c r="D1479" i="1"/>
  <c r="J1479" i="1" s="1"/>
  <c r="C1479" i="1"/>
  <c r="H1478" i="1"/>
  <c r="G1478" i="1"/>
  <c r="D1478" i="1"/>
  <c r="C1478" i="1"/>
  <c r="J1478" i="1" s="1"/>
  <c r="J1477" i="1"/>
  <c r="D1477" i="1"/>
  <c r="C1477" i="1"/>
  <c r="H1476" i="1"/>
  <c r="G1476" i="1"/>
  <c r="I1476" i="1" s="1"/>
  <c r="D1476" i="1"/>
  <c r="C1476" i="1"/>
  <c r="J1476" i="1" s="1"/>
  <c r="H1475" i="1"/>
  <c r="G1475" i="1"/>
  <c r="D1475" i="1"/>
  <c r="C1475" i="1"/>
  <c r="D1474" i="1"/>
  <c r="J1474" i="1" s="1"/>
  <c r="C1474" i="1"/>
  <c r="H1473" i="1"/>
  <c r="G1473" i="1"/>
  <c r="D1473" i="1"/>
  <c r="C1473" i="1"/>
  <c r="J1473" i="1" s="1"/>
  <c r="J1472" i="1"/>
  <c r="D1472" i="1"/>
  <c r="C1472" i="1"/>
  <c r="H1472" i="1" s="1"/>
  <c r="H1471" i="1"/>
  <c r="G1471" i="1"/>
  <c r="I1471" i="1" s="1"/>
  <c r="D1471" i="1"/>
  <c r="C1471" i="1"/>
  <c r="J1471" i="1" s="1"/>
  <c r="H1470" i="1"/>
  <c r="G1470" i="1"/>
  <c r="D1470" i="1"/>
  <c r="C1470" i="1"/>
  <c r="H1469" i="1"/>
  <c r="G1469" i="1"/>
  <c r="D1469" i="1"/>
  <c r="C1469" i="1"/>
  <c r="D1468" i="1"/>
  <c r="C1468" i="1"/>
  <c r="J1468" i="1" s="1"/>
  <c r="H1467" i="1"/>
  <c r="G1467" i="1"/>
  <c r="D1467" i="1"/>
  <c r="C1467" i="1"/>
  <c r="J1467" i="1" s="1"/>
  <c r="D1466" i="1"/>
  <c r="C1466" i="1"/>
  <c r="J1466" i="1" s="1"/>
  <c r="H1465" i="1"/>
  <c r="G1465" i="1"/>
  <c r="D1465" i="1"/>
  <c r="C1465" i="1"/>
  <c r="J1465" i="1" s="1"/>
  <c r="D1464" i="1"/>
  <c r="C1464" i="1"/>
  <c r="J1464" i="1" s="1"/>
  <c r="H1463" i="1"/>
  <c r="G1463" i="1"/>
  <c r="D1463" i="1"/>
  <c r="C1463" i="1"/>
  <c r="J1463" i="1" s="1"/>
  <c r="D1462" i="1"/>
  <c r="C1462" i="1"/>
  <c r="J1462" i="1" s="1"/>
  <c r="D1461" i="1"/>
  <c r="C1461" i="1"/>
  <c r="H1460" i="1"/>
  <c r="G1460" i="1"/>
  <c r="I1460" i="1" s="1"/>
  <c r="D1460" i="1"/>
  <c r="C1460" i="1"/>
  <c r="J1460" i="1" s="1"/>
  <c r="D1459" i="1"/>
  <c r="C1459" i="1"/>
  <c r="J1459" i="1" s="1"/>
  <c r="H1458" i="1"/>
  <c r="G1458" i="1"/>
  <c r="I1458" i="1" s="1"/>
  <c r="D1458" i="1"/>
  <c r="C1458" i="1"/>
  <c r="J1458" i="1" s="1"/>
  <c r="D1457" i="1"/>
  <c r="C1457" i="1"/>
  <c r="J1457" i="1" s="1"/>
  <c r="H1456" i="1"/>
  <c r="G1456" i="1"/>
  <c r="I1456" i="1" s="1"/>
  <c r="D1456" i="1"/>
  <c r="C1456" i="1"/>
  <c r="J1456" i="1" s="1"/>
  <c r="D1455" i="1"/>
  <c r="C1455" i="1"/>
  <c r="J1455" i="1" s="1"/>
  <c r="D1454" i="1"/>
  <c r="C1454" i="1"/>
  <c r="D1453" i="1"/>
  <c r="C1453" i="1"/>
  <c r="H1452" i="1"/>
  <c r="G1452" i="1"/>
  <c r="I1452" i="1" s="1"/>
  <c r="D1452" i="1"/>
  <c r="C1452" i="1"/>
  <c r="J1452" i="1" s="1"/>
  <c r="D1451" i="1"/>
  <c r="C1451" i="1"/>
  <c r="J1451" i="1" s="1"/>
  <c r="H1450" i="1"/>
  <c r="G1450" i="1"/>
  <c r="I1450" i="1" s="1"/>
  <c r="D1450" i="1"/>
  <c r="C1450" i="1"/>
  <c r="J1450" i="1" s="1"/>
  <c r="D1449" i="1"/>
  <c r="C1449" i="1"/>
  <c r="J1449" i="1" s="1"/>
  <c r="H1448" i="1"/>
  <c r="G1448" i="1"/>
  <c r="I1448" i="1" s="1"/>
  <c r="D1448" i="1"/>
  <c r="C1448" i="1"/>
  <c r="J1448" i="1" s="1"/>
  <c r="D1447" i="1"/>
  <c r="C1447" i="1"/>
  <c r="J1447" i="1" s="1"/>
  <c r="H1446" i="1"/>
  <c r="G1446" i="1"/>
  <c r="I1446" i="1" s="1"/>
  <c r="D1446" i="1"/>
  <c r="C1446" i="1"/>
  <c r="J1446" i="1" s="1"/>
  <c r="H1445" i="1"/>
  <c r="D1445" i="1"/>
  <c r="C1445" i="1"/>
  <c r="G1445" i="1" s="1"/>
  <c r="G1444" i="1"/>
  <c r="I1444" i="1" s="1"/>
  <c r="D1444" i="1"/>
  <c r="J1444" i="1" s="1"/>
  <c r="C1444" i="1"/>
  <c r="H1444" i="1" s="1"/>
  <c r="H1443" i="1"/>
  <c r="D1443" i="1"/>
  <c r="C1443" i="1"/>
  <c r="J1442" i="1"/>
  <c r="G1442" i="1"/>
  <c r="I1442" i="1" s="1"/>
  <c r="D1442" i="1"/>
  <c r="C1442" i="1"/>
  <c r="H1442" i="1" s="1"/>
  <c r="H1441" i="1"/>
  <c r="D1441" i="1"/>
  <c r="C1441" i="1"/>
  <c r="J1440" i="1"/>
  <c r="G1440" i="1"/>
  <c r="I1440" i="1" s="1"/>
  <c r="D1440" i="1"/>
  <c r="C1440" i="1"/>
  <c r="H1440" i="1" s="1"/>
  <c r="H1439" i="1"/>
  <c r="D1439" i="1"/>
  <c r="C1439" i="1"/>
  <c r="H1438" i="1"/>
  <c r="D1438" i="1"/>
  <c r="C1438" i="1"/>
  <c r="G1438" i="1" s="1"/>
  <c r="D1437" i="1"/>
  <c r="C1437" i="1"/>
  <c r="D1436" i="1"/>
  <c r="C1436" i="1"/>
  <c r="G1436" i="1" s="1"/>
  <c r="D1434" i="1"/>
  <c r="C1434" i="1"/>
  <c r="D1433" i="1"/>
  <c r="C1433" i="1"/>
  <c r="G1433" i="1" s="1"/>
  <c r="H1432" i="1"/>
  <c r="D1432" i="1"/>
  <c r="C1432" i="1"/>
  <c r="G1432" i="1" s="1"/>
  <c r="H1431" i="1"/>
  <c r="D1431" i="1"/>
  <c r="C1431" i="1"/>
  <c r="G1431" i="1" s="1"/>
  <c r="D1430" i="1"/>
  <c r="C1430" i="1"/>
  <c r="D1429" i="1"/>
  <c r="C1429" i="1"/>
  <c r="G1429" i="1" s="1"/>
  <c r="H1428" i="1"/>
  <c r="D1428" i="1"/>
  <c r="C1428" i="1"/>
  <c r="G1428" i="1" s="1"/>
  <c r="H1427" i="1"/>
  <c r="D1427" i="1"/>
  <c r="C1427" i="1"/>
  <c r="G1427" i="1" s="1"/>
  <c r="D1426" i="1"/>
  <c r="C1426" i="1"/>
  <c r="D1425" i="1"/>
  <c r="C1425" i="1"/>
  <c r="G1425" i="1" s="1"/>
  <c r="H1424" i="1"/>
  <c r="D1424" i="1"/>
  <c r="C1424" i="1"/>
  <c r="G1424" i="1" s="1"/>
  <c r="D1423" i="1"/>
  <c r="D1422" i="1"/>
  <c r="C1422" i="1"/>
  <c r="D1421" i="1"/>
  <c r="C1421" i="1"/>
  <c r="G1421" i="1" s="1"/>
  <c r="H1420" i="1"/>
  <c r="D1420" i="1"/>
  <c r="C1420" i="1"/>
  <c r="G1420" i="1" s="1"/>
  <c r="H1419" i="1"/>
  <c r="D1419" i="1"/>
  <c r="C1419" i="1"/>
  <c r="G1419" i="1" s="1"/>
  <c r="D1418" i="1"/>
  <c r="C1418" i="1"/>
  <c r="D1417" i="1"/>
  <c r="C1417" i="1"/>
  <c r="G1417" i="1" s="1"/>
  <c r="H1416" i="1"/>
  <c r="D1416" i="1"/>
  <c r="C1416" i="1"/>
  <c r="G1416" i="1" s="1"/>
  <c r="H1415" i="1"/>
  <c r="D1415" i="1"/>
  <c r="C1415" i="1"/>
  <c r="G1415" i="1" s="1"/>
  <c r="D1414" i="1"/>
  <c r="C1414" i="1"/>
  <c r="D1413" i="1"/>
  <c r="C1413" i="1"/>
  <c r="G1413" i="1" s="1"/>
  <c r="H1412" i="1"/>
  <c r="D1412" i="1"/>
  <c r="C1412" i="1"/>
  <c r="G1412" i="1" s="1"/>
  <c r="H1411" i="1"/>
  <c r="D1411" i="1"/>
  <c r="C1411" i="1"/>
  <c r="G1411" i="1" s="1"/>
  <c r="D1410" i="1"/>
  <c r="C1410" i="1"/>
  <c r="D1409" i="1"/>
  <c r="C1409" i="1"/>
  <c r="G1409" i="1" s="1"/>
  <c r="D1408" i="1"/>
  <c r="H1407" i="1"/>
  <c r="D1407" i="1"/>
  <c r="C1407" i="1"/>
  <c r="G1407" i="1" s="1"/>
  <c r="D1406" i="1"/>
  <c r="C1406" i="1"/>
  <c r="D1405" i="1"/>
  <c r="C1405" i="1"/>
  <c r="G1405" i="1" s="1"/>
  <c r="H1404" i="1"/>
  <c r="D1404" i="1"/>
  <c r="C1404" i="1"/>
  <c r="G1404" i="1" s="1"/>
  <c r="H1403" i="1"/>
  <c r="D1403" i="1"/>
  <c r="C1403" i="1"/>
  <c r="G1403" i="1" s="1"/>
  <c r="D1402" i="1"/>
  <c r="C1402" i="1"/>
  <c r="D1401" i="1"/>
  <c r="C1401" i="1"/>
  <c r="G1401" i="1" s="1"/>
  <c r="H1400" i="1"/>
  <c r="D1400" i="1"/>
  <c r="C1400" i="1"/>
  <c r="G1400" i="1" s="1"/>
  <c r="H1399" i="1"/>
  <c r="D1399" i="1"/>
  <c r="C1399" i="1"/>
  <c r="G1399" i="1" s="1"/>
  <c r="D1398" i="1"/>
  <c r="C1398" i="1"/>
  <c r="D1397" i="1"/>
  <c r="C1397" i="1"/>
  <c r="G1397" i="1" s="1"/>
  <c r="H1396" i="1"/>
  <c r="D1396" i="1"/>
  <c r="C1396" i="1"/>
  <c r="G1396" i="1" s="1"/>
  <c r="H1395" i="1"/>
  <c r="D1395" i="1"/>
  <c r="C1395" i="1"/>
  <c r="G1395" i="1" s="1"/>
  <c r="D1394" i="1"/>
  <c r="C1394" i="1"/>
  <c r="D1393" i="1"/>
  <c r="C1393" i="1"/>
  <c r="G1393" i="1" s="1"/>
  <c r="H1392" i="1"/>
  <c r="D1392" i="1"/>
  <c r="C1392" i="1"/>
  <c r="G1392" i="1" s="1"/>
  <c r="H1391" i="1"/>
  <c r="D1391" i="1"/>
  <c r="C1391" i="1"/>
  <c r="G1391" i="1" s="1"/>
  <c r="D1390" i="1"/>
  <c r="C1390" i="1"/>
  <c r="D1389" i="1"/>
  <c r="C1389" i="1"/>
  <c r="G1389" i="1" s="1"/>
  <c r="H1388" i="1"/>
  <c r="D1388" i="1"/>
  <c r="C1388" i="1"/>
  <c r="G1388" i="1" s="1"/>
  <c r="H1387" i="1"/>
  <c r="D1387" i="1"/>
  <c r="C1387" i="1"/>
  <c r="G1387" i="1" s="1"/>
  <c r="D1386" i="1"/>
  <c r="C1386" i="1"/>
  <c r="D1385" i="1"/>
  <c r="C1385" i="1"/>
  <c r="G1385" i="1" s="1"/>
  <c r="H1384" i="1"/>
  <c r="D1384" i="1"/>
  <c r="C1384" i="1"/>
  <c r="G1384" i="1" s="1"/>
  <c r="H1383" i="1"/>
  <c r="D1383" i="1"/>
  <c r="C1383" i="1"/>
  <c r="G1383" i="1" s="1"/>
  <c r="D1382" i="1"/>
  <c r="C1382" i="1"/>
  <c r="D1381" i="1"/>
  <c r="C1381" i="1"/>
  <c r="G1381" i="1" s="1"/>
  <c r="H1380" i="1"/>
  <c r="D1380" i="1"/>
  <c r="C1380" i="1"/>
  <c r="G1380" i="1" s="1"/>
  <c r="H1379" i="1"/>
  <c r="D1379" i="1"/>
  <c r="C1379" i="1"/>
  <c r="G1379" i="1" s="1"/>
  <c r="D1378" i="1"/>
  <c r="C1378" i="1"/>
  <c r="D1377" i="1"/>
  <c r="C1377" i="1"/>
  <c r="G1377" i="1" s="1"/>
  <c r="H1376" i="1"/>
  <c r="D1376" i="1"/>
  <c r="C1376" i="1"/>
  <c r="G1376" i="1" s="1"/>
  <c r="H1375" i="1"/>
  <c r="D1375" i="1"/>
  <c r="C1375" i="1"/>
  <c r="G1375" i="1" s="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H1237" i="1" s="1"/>
  <c r="G1236" i="1"/>
  <c r="D1236" i="1"/>
  <c r="C1236" i="1"/>
  <c r="H1236" i="1" s="1"/>
  <c r="G1235" i="1"/>
  <c r="D1235" i="1"/>
  <c r="C1235" i="1"/>
  <c r="H1235" i="1" s="1"/>
  <c r="D1234" i="1"/>
  <c r="C1234" i="1"/>
  <c r="H1234" i="1" s="1"/>
  <c r="D1233" i="1"/>
  <c r="C1233" i="1"/>
  <c r="H1233" i="1" s="1"/>
  <c r="G1232" i="1"/>
  <c r="D1232" i="1"/>
  <c r="C1232" i="1"/>
  <c r="H1232" i="1" s="1"/>
  <c r="G1231" i="1"/>
  <c r="D1231" i="1"/>
  <c r="C1231" i="1"/>
  <c r="H1231" i="1" s="1"/>
  <c r="D1230" i="1"/>
  <c r="C1230" i="1"/>
  <c r="H1230" i="1" s="1"/>
  <c r="D1229" i="1"/>
  <c r="C1229" i="1"/>
  <c r="H1229" i="1" s="1"/>
  <c r="G1228" i="1"/>
  <c r="D1228" i="1"/>
  <c r="C1228" i="1"/>
  <c r="H1228" i="1" s="1"/>
  <c r="D1227" i="1"/>
  <c r="G1227" i="1" s="1"/>
  <c r="C1227" i="1"/>
  <c r="D1226" i="1"/>
  <c r="C1226" i="1"/>
  <c r="H1226" i="1" s="1"/>
  <c r="D1225" i="1"/>
  <c r="C1225" i="1"/>
  <c r="G1224" i="1"/>
  <c r="D1224" i="1"/>
  <c r="C1224" i="1"/>
  <c r="H1224" i="1" s="1"/>
  <c r="D1223" i="1"/>
  <c r="G1223" i="1" s="1"/>
  <c r="C1223" i="1"/>
  <c r="D1222" i="1"/>
  <c r="C1222" i="1"/>
  <c r="H1222" i="1" s="1"/>
  <c r="D1221" i="1"/>
  <c r="C1221" i="1"/>
  <c r="G1220" i="1"/>
  <c r="D1220" i="1"/>
  <c r="C1220" i="1"/>
  <c r="H1220" i="1" s="1"/>
  <c r="D1219" i="1"/>
  <c r="G1219" i="1" s="1"/>
  <c r="C1219" i="1"/>
  <c r="D1218" i="1"/>
  <c r="C1218" i="1"/>
  <c r="H1218" i="1" s="1"/>
  <c r="D1217" i="1"/>
  <c r="C1217" i="1"/>
  <c r="G1216" i="1"/>
  <c r="D1216" i="1"/>
  <c r="C1216" i="1"/>
  <c r="H1216" i="1" s="1"/>
  <c r="D1215" i="1"/>
  <c r="G1215" i="1" s="1"/>
  <c r="C1215" i="1"/>
  <c r="D1214" i="1"/>
  <c r="D1213" i="1"/>
  <c r="C1213" i="1"/>
  <c r="G1212" i="1"/>
  <c r="D1212" i="1"/>
  <c r="C1212" i="1"/>
  <c r="H1212" i="1" s="1"/>
  <c r="D1211" i="1"/>
  <c r="G1211" i="1" s="1"/>
  <c r="C1211" i="1"/>
  <c r="D1210" i="1"/>
  <c r="C1210" i="1"/>
  <c r="H1210" i="1" s="1"/>
  <c r="D1209" i="1"/>
  <c r="C1209" i="1"/>
  <c r="G1208" i="1"/>
  <c r="D1208" i="1"/>
  <c r="C1208" i="1"/>
  <c r="H1208" i="1" s="1"/>
  <c r="D1207" i="1"/>
  <c r="G1207" i="1" s="1"/>
  <c r="C1207" i="1"/>
  <c r="D1206" i="1"/>
  <c r="C1206" i="1"/>
  <c r="H1206" i="1" s="1"/>
  <c r="D1205" i="1"/>
  <c r="C1205" i="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H1156" i="1"/>
  <c r="D1156" i="1"/>
  <c r="G1156" i="1" s="1"/>
  <c r="C1156" i="1"/>
  <c r="H1155" i="1"/>
  <c r="D1155" i="1"/>
  <c r="G1155" i="1" s="1"/>
  <c r="C1155" i="1"/>
  <c r="H1154" i="1"/>
  <c r="D1154" i="1"/>
  <c r="G1154" i="1" s="1"/>
  <c r="C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G809"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D757" i="1"/>
  <c r="H757" i="1" s="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H648" i="1" s="1"/>
  <c r="C648" i="1"/>
  <c r="H647" i="1"/>
  <c r="G647" i="1"/>
  <c r="D647" i="1"/>
  <c r="C647" i="1"/>
  <c r="H646" i="1"/>
  <c r="G646" i="1"/>
  <c r="D646" i="1"/>
  <c r="C646" i="1"/>
  <c r="D645" i="1"/>
  <c r="H645" i="1" s="1"/>
  <c r="C645" i="1"/>
  <c r="D644" i="1"/>
  <c r="G644" i="1" s="1"/>
  <c r="C644" i="1"/>
  <c r="H643" i="1"/>
  <c r="D643" i="1"/>
  <c r="G643" i="1" s="1"/>
  <c r="C643" i="1"/>
  <c r="D642" i="1"/>
  <c r="H642" i="1" s="1"/>
  <c r="C642" i="1"/>
  <c r="H641" i="1"/>
  <c r="G641" i="1"/>
  <c r="D641" i="1"/>
  <c r="C641" i="1"/>
  <c r="C638" i="1"/>
  <c r="D637" i="1"/>
  <c r="H637" i="1" s="1"/>
  <c r="C637"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D612" i="1"/>
  <c r="H612" i="1" s="1"/>
  <c r="C612" i="1"/>
  <c r="D611" i="1"/>
  <c r="H611" i="1" s="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G485" i="1"/>
  <c r="D485" i="1"/>
  <c r="H485" i="1" s="1"/>
  <c r="C485" i="1"/>
  <c r="G484" i="1"/>
  <c r="D484" i="1"/>
  <c r="H484" i="1" s="1"/>
  <c r="C484" i="1"/>
  <c r="H483" i="1"/>
  <c r="G483" i="1"/>
  <c r="D483" i="1"/>
  <c r="C483" i="1"/>
  <c r="H482" i="1"/>
  <c r="G482" i="1"/>
  <c r="D482" i="1"/>
  <c r="C482" i="1"/>
  <c r="H481" i="1"/>
  <c r="G481" i="1"/>
  <c r="D481" i="1"/>
  <c r="C481" i="1"/>
  <c r="H480" i="1"/>
  <c r="G480" i="1"/>
  <c r="D480" i="1"/>
  <c r="C480" i="1"/>
  <c r="H479" i="1"/>
  <c r="G479" i="1"/>
  <c r="D479" i="1"/>
  <c r="C479" i="1"/>
  <c r="G478" i="1"/>
  <c r="D478" i="1"/>
  <c r="H478" i="1" s="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C413" i="1"/>
  <c r="D412" i="1"/>
  <c r="G412" i="1" s="1"/>
  <c r="C412" i="1"/>
  <c r="D411" i="1"/>
  <c r="G411" i="1" s="1"/>
  <c r="C411" i="1"/>
  <c r="G406" i="1"/>
  <c r="D406" i="1"/>
  <c r="H406" i="1" s="1"/>
  <c r="C406" i="1"/>
  <c r="G405" i="1"/>
  <c r="D405" i="1"/>
  <c r="H405" i="1" s="1"/>
  <c r="C405" i="1"/>
  <c r="H404" i="1"/>
  <c r="G404" i="1"/>
  <c r="D404" i="1"/>
  <c r="C404" i="1"/>
  <c r="H401" i="1"/>
  <c r="G401" i="1"/>
  <c r="D401" i="1"/>
  <c r="C401" i="1"/>
  <c r="H400" i="1"/>
  <c r="G400" i="1"/>
  <c r="D400" i="1"/>
  <c r="C400" i="1"/>
  <c r="H399" i="1"/>
  <c r="G399" i="1"/>
  <c r="D399" i="1"/>
  <c r="C399" i="1"/>
  <c r="H398" i="1"/>
  <c r="D398" i="1"/>
  <c r="G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D390" i="1"/>
  <c r="G390" i="1" s="1"/>
  <c r="C390" i="1"/>
  <c r="H389" i="1"/>
  <c r="G389" i="1"/>
  <c r="D389" i="1"/>
  <c r="C389" i="1"/>
  <c r="H388" i="1"/>
  <c r="D388" i="1"/>
  <c r="G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D370" i="1"/>
  <c r="G370" i="1" s="1"/>
  <c r="C370" i="1"/>
  <c r="H369" i="1"/>
  <c r="G369" i="1"/>
  <c r="D369" i="1"/>
  <c r="C369" i="1"/>
  <c r="H368" i="1"/>
  <c r="G368" i="1"/>
  <c r="D368" i="1"/>
  <c r="C368" i="1"/>
  <c r="H367" i="1"/>
  <c r="D367" i="1"/>
  <c r="G367" i="1" s="1"/>
  <c r="C367" i="1"/>
  <c r="H366" i="1"/>
  <c r="G366" i="1"/>
  <c r="D366" i="1"/>
  <c r="C366" i="1"/>
  <c r="H365" i="1"/>
  <c r="D365" i="1"/>
  <c r="G365" i="1" s="1"/>
  <c r="C365" i="1"/>
  <c r="D364" i="1"/>
  <c r="G364" i="1" s="1"/>
  <c r="C364" i="1"/>
  <c r="D363" i="1"/>
  <c r="H363" i="1" s="1"/>
  <c r="C363" i="1"/>
  <c r="D362" i="1"/>
  <c r="H362" i="1" s="1"/>
  <c r="C362" i="1"/>
  <c r="D361" i="1"/>
  <c r="H361" i="1" s="1"/>
  <c r="C361" i="1"/>
  <c r="H360" i="1"/>
  <c r="G360" i="1"/>
  <c r="D360" i="1"/>
  <c r="C360" i="1"/>
  <c r="D359" i="1"/>
  <c r="H359" i="1" s="1"/>
  <c r="C359" i="1"/>
  <c r="D357" i="1"/>
  <c r="H357" i="1" s="1"/>
  <c r="C357" i="1"/>
  <c r="H356" i="1"/>
  <c r="G356" i="1"/>
  <c r="D356" i="1"/>
  <c r="C356" i="1"/>
  <c r="H355" i="1"/>
  <c r="G355" i="1"/>
  <c r="D355" i="1"/>
  <c r="C355" i="1"/>
  <c r="H354" i="1"/>
  <c r="G354" i="1"/>
  <c r="D354" i="1"/>
  <c r="C354" i="1"/>
  <c r="H353" i="1"/>
  <c r="G353" i="1"/>
  <c r="D353" i="1"/>
  <c r="C353" i="1"/>
  <c r="H352" i="1"/>
  <c r="G352" i="1"/>
  <c r="D352" i="1"/>
  <c r="C352" i="1"/>
  <c r="D351" i="1"/>
  <c r="H351" i="1" s="1"/>
  <c r="C351" i="1"/>
  <c r="H350" i="1"/>
  <c r="G350" i="1"/>
  <c r="D350" i="1"/>
  <c r="C350" i="1"/>
  <c r="H349" i="1"/>
  <c r="G349" i="1"/>
  <c r="D349" i="1"/>
  <c r="C349" i="1"/>
  <c r="D348" i="1"/>
  <c r="H348" i="1" s="1"/>
  <c r="C348" i="1"/>
  <c r="D347" i="1"/>
  <c r="H347" i="1" s="1"/>
  <c r="C347" i="1"/>
  <c r="D346" i="1"/>
  <c r="H346" i="1" s="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H290" i="1"/>
  <c r="D290" i="1"/>
  <c r="G290" i="1" s="1"/>
  <c r="C290"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60" i="1" s="1"/>
  <c r="C260" i="1"/>
  <c r="H258" i="1"/>
  <c r="G258" i="1"/>
  <c r="D258" i="1"/>
  <c r="C258" i="1"/>
  <c r="G257" i="1"/>
  <c r="D257" i="1"/>
  <c r="H257" i="1" s="1"/>
  <c r="C257" i="1"/>
  <c r="G256" i="1"/>
  <c r="D256" i="1"/>
  <c r="H256" i="1" s="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G244" i="1"/>
  <c r="D244" i="1"/>
  <c r="H244" i="1" s="1"/>
  <c r="C244" i="1"/>
  <c r="G243" i="1"/>
  <c r="D243" i="1"/>
  <c r="H243" i="1" s="1"/>
  <c r="C243" i="1"/>
  <c r="H242" i="1"/>
  <c r="G242" i="1"/>
  <c r="D242" i="1"/>
  <c r="C242" i="1"/>
  <c r="H241" i="1"/>
  <c r="G241" i="1"/>
  <c r="D241" i="1"/>
  <c r="C241" i="1"/>
  <c r="H240" i="1"/>
  <c r="G240" i="1"/>
  <c r="D240" i="1"/>
  <c r="C240" i="1"/>
  <c r="H239" i="1"/>
  <c r="G239" i="1"/>
  <c r="D239" i="1"/>
  <c r="C239" i="1"/>
  <c r="G238" i="1"/>
  <c r="D238" i="1"/>
  <c r="H238" i="1" s="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G228" i="1"/>
  <c r="D228" i="1"/>
  <c r="H228" i="1" s="1"/>
  <c r="C228" i="1"/>
  <c r="G227" i="1"/>
  <c r="D227" i="1"/>
  <c r="H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G201" i="1"/>
  <c r="D201" i="1"/>
  <c r="H201" i="1" s="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C192" i="1"/>
  <c r="G191" i="1"/>
  <c r="D191" i="1"/>
  <c r="H191" i="1" s="1"/>
  <c r="C191" i="1"/>
  <c r="H190" i="1"/>
  <c r="G190" i="1"/>
  <c r="D190" i="1"/>
  <c r="C190" i="1"/>
  <c r="G189" i="1"/>
  <c r="D189" i="1"/>
  <c r="H189" i="1" s="1"/>
  <c r="C189" i="1"/>
  <c r="G188" i="1"/>
  <c r="D188" i="1"/>
  <c r="H188" i="1" s="1"/>
  <c r="C188" i="1"/>
  <c r="H187" i="1"/>
  <c r="G187" i="1"/>
  <c r="D187" i="1"/>
  <c r="C187" i="1"/>
  <c r="H186" i="1"/>
  <c r="G186" i="1"/>
  <c r="D186" i="1"/>
  <c r="C186" i="1"/>
  <c r="H185" i="1"/>
  <c r="G185" i="1"/>
  <c r="D185" i="1"/>
  <c r="C185" i="1"/>
  <c r="G184" i="1"/>
  <c r="D184" i="1"/>
  <c r="H184" i="1" s="1"/>
  <c r="C184" i="1"/>
  <c r="H183" i="1"/>
  <c r="G183" i="1"/>
  <c r="D183" i="1"/>
  <c r="C183" i="1"/>
  <c r="D182" i="1"/>
  <c r="H182" i="1" s="1"/>
  <c r="C182" i="1"/>
  <c r="D181" i="1"/>
  <c r="H181" i="1" s="1"/>
  <c r="C181" i="1"/>
  <c r="H180" i="1"/>
  <c r="G180" i="1"/>
  <c r="D180" i="1"/>
  <c r="C180" i="1"/>
  <c r="G179" i="1"/>
  <c r="D179" i="1"/>
  <c r="H179" i="1" s="1"/>
  <c r="C179" i="1"/>
  <c r="H178" i="1"/>
  <c r="G178" i="1"/>
  <c r="D178" i="1"/>
  <c r="C178" i="1"/>
  <c r="G177" i="1"/>
  <c r="D177" i="1"/>
  <c r="H177" i="1" s="1"/>
  <c r="C177" i="1"/>
  <c r="G176" i="1"/>
  <c r="D176" i="1"/>
  <c r="H176" i="1" s="1"/>
  <c r="C176" i="1"/>
  <c r="H175" i="1"/>
  <c r="G175" i="1"/>
  <c r="D175" i="1"/>
  <c r="C175" i="1"/>
  <c r="G174" i="1"/>
  <c r="D174" i="1"/>
  <c r="H174" i="1" s="1"/>
  <c r="C174" i="1"/>
  <c r="C173" i="1"/>
  <c r="H172" i="1"/>
  <c r="G172" i="1"/>
  <c r="D172" i="1"/>
  <c r="C172" i="1"/>
  <c r="H171" i="1"/>
  <c r="G171" i="1"/>
  <c r="D171" i="1"/>
  <c r="C171" i="1"/>
  <c r="G170" i="1"/>
  <c r="D170" i="1"/>
  <c r="H170" i="1" s="1"/>
  <c r="C170" i="1"/>
  <c r="H169" i="1"/>
  <c r="G169" i="1"/>
  <c r="D169" i="1"/>
  <c r="C169" i="1"/>
  <c r="G168" i="1"/>
  <c r="D168" i="1"/>
  <c r="H168" i="1" s="1"/>
  <c r="C168" i="1"/>
  <c r="H167" i="1"/>
  <c r="G167" i="1"/>
  <c r="D167" i="1"/>
  <c r="C167" i="1"/>
  <c r="H166" i="1"/>
  <c r="G166" i="1"/>
  <c r="D166" i="1"/>
  <c r="C166" i="1"/>
  <c r="D165" i="1"/>
  <c r="H165" i="1" s="1"/>
  <c r="C165" i="1"/>
  <c r="G164" i="1"/>
  <c r="D164" i="1"/>
  <c r="H164" i="1" s="1"/>
  <c r="C164" i="1"/>
  <c r="G163" i="1"/>
  <c r="D163" i="1"/>
  <c r="H163" i="1" s="1"/>
  <c r="C163" i="1"/>
  <c r="H162" i="1"/>
  <c r="G162" i="1"/>
  <c r="D162" i="1"/>
  <c r="C162" i="1"/>
  <c r="H161" i="1"/>
  <c r="D161" i="1"/>
  <c r="G161" i="1" s="1"/>
  <c r="C161" i="1"/>
  <c r="D160" i="1"/>
  <c r="G160" i="1" s="1"/>
  <c r="C160" i="1"/>
  <c r="C159"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H119" i="1"/>
  <c r="G119" i="1"/>
  <c r="D119" i="1"/>
  <c r="C119" i="1"/>
  <c r="D118" i="1"/>
  <c r="H118" i="1" s="1"/>
  <c r="C118" i="1"/>
  <c r="H117" i="1"/>
  <c r="G117" i="1"/>
  <c r="D117" i="1"/>
  <c r="C117" i="1"/>
  <c r="D116" i="1"/>
  <c r="H116" i="1" s="1"/>
  <c r="C116" i="1"/>
  <c r="H115" i="1"/>
  <c r="G115" i="1"/>
  <c r="D115" i="1"/>
  <c r="C115" i="1"/>
  <c r="H114" i="1"/>
  <c r="G114" i="1"/>
  <c r="D114" i="1"/>
  <c r="C114" i="1"/>
  <c r="G113" i="1"/>
  <c r="D113" i="1"/>
  <c r="H113" i="1" s="1"/>
  <c r="C113" i="1"/>
  <c r="H112" i="1"/>
  <c r="G112" i="1"/>
  <c r="D112" i="1"/>
  <c r="C112" i="1"/>
  <c r="G111" i="1"/>
  <c r="D111" i="1"/>
  <c r="H111" i="1" s="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G96" i="1"/>
  <c r="D96" i="1"/>
  <c r="H96" i="1" s="1"/>
  <c r="C96" i="1"/>
  <c r="H95" i="1"/>
  <c r="G95" i="1"/>
  <c r="D95" i="1"/>
  <c r="C95" i="1"/>
  <c r="C94" i="1"/>
  <c r="H93" i="1"/>
  <c r="G93" i="1"/>
  <c r="D93" i="1"/>
  <c r="C93" i="1"/>
  <c r="H92" i="1"/>
  <c r="G92" i="1"/>
  <c r="D92" i="1"/>
  <c r="C92" i="1"/>
  <c r="H91" i="1"/>
  <c r="G91" i="1"/>
  <c r="D91" i="1"/>
  <c r="C91" i="1"/>
  <c r="G90" i="1"/>
  <c r="D90" i="1"/>
  <c r="H90" i="1" s="1"/>
  <c r="C90" i="1"/>
  <c r="G89" i="1"/>
  <c r="D89" i="1"/>
  <c r="H89" i="1" s="1"/>
  <c r="C89" i="1"/>
  <c r="G88" i="1"/>
  <c r="D88" i="1"/>
  <c r="H88" i="1" s="1"/>
  <c r="C88" i="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G79"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G70"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D60" i="1"/>
  <c r="G60" i="1" s="1"/>
  <c r="C60" i="1"/>
  <c r="H59" i="1"/>
  <c r="G59" i="1"/>
  <c r="D59" i="1"/>
  <c r="C59" i="1"/>
  <c r="D58" i="1"/>
  <c r="G58" i="1" s="1"/>
  <c r="C58" i="1"/>
  <c r="H57" i="1"/>
  <c r="D57" i="1"/>
  <c r="G57" i="1" s="1"/>
  <c r="C57" i="1"/>
  <c r="H56" i="1"/>
  <c r="D56" i="1"/>
  <c r="G56" i="1" s="1"/>
  <c r="C56" i="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D23" i="1"/>
  <c r="H23" i="1" s="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G757" i="1" l="1"/>
  <c r="G735" i="1"/>
  <c r="G711" i="1"/>
  <c r="E41" i="9"/>
  <c r="B41" i="9" s="1"/>
  <c r="G648" i="1"/>
  <c r="E275" i="9"/>
  <c r="B275" i="9" s="1"/>
  <c r="H644" i="1"/>
  <c r="G642" i="1"/>
  <c r="G645" i="1"/>
  <c r="G632" i="1"/>
  <c r="G611" i="1"/>
  <c r="G612" i="1"/>
  <c r="E153" i="9"/>
  <c r="B153" i="9" s="1"/>
  <c r="F484" i="4"/>
  <c r="E421" i="4"/>
  <c r="E76" i="9"/>
  <c r="B76" i="9" s="1"/>
  <c r="F227" i="9"/>
  <c r="B227" i="9" s="1"/>
  <c r="H412" i="1"/>
  <c r="F391" i="4"/>
  <c r="H364" i="1"/>
  <c r="E363" i="4"/>
  <c r="G363" i="1"/>
  <c r="G362" i="1"/>
  <c r="G359" i="1"/>
  <c r="G361" i="1"/>
  <c r="G351" i="1"/>
  <c r="G357" i="1"/>
  <c r="G346" i="1"/>
  <c r="G347" i="1"/>
  <c r="G348" i="1"/>
  <c r="D413" i="1"/>
  <c r="G289" i="1"/>
  <c r="H411" i="1"/>
  <c r="G637" i="1"/>
  <c r="E644" i="4"/>
  <c r="D638" i="1" s="1"/>
  <c r="E273" i="9"/>
  <c r="B273" i="9" s="1"/>
  <c r="G260" i="1"/>
  <c r="G261" i="1"/>
  <c r="E69" i="9"/>
  <c r="B69" i="9" s="1"/>
  <c r="E68" i="9"/>
  <c r="B68" i="9" s="1"/>
  <c r="E252" i="4"/>
  <c r="D248" i="1" s="1"/>
  <c r="D255" i="1"/>
  <c r="F240" i="4"/>
  <c r="D206" i="1"/>
  <c r="G198" i="1"/>
  <c r="H198" i="1"/>
  <c r="E196" i="4"/>
  <c r="F202" i="4"/>
  <c r="B222" i="9"/>
  <c r="G182" i="1"/>
  <c r="E45" i="9"/>
  <c r="B45" i="9" s="1"/>
  <c r="G181" i="1"/>
  <c r="D173" i="1"/>
  <c r="H173" i="1" s="1"/>
  <c r="F219" i="9"/>
  <c r="B219" i="9" s="1"/>
  <c r="G165" i="1"/>
  <c r="F169" i="4"/>
  <c r="E163" i="4"/>
  <c r="D159" i="1" s="1"/>
  <c r="G159" i="1" s="1"/>
  <c r="H160" i="1"/>
  <c r="F153" i="4"/>
  <c r="G121" i="1"/>
  <c r="G123" i="1"/>
  <c r="G116" i="1"/>
  <c r="G118" i="1"/>
  <c r="F120" i="4"/>
  <c r="G108" i="1"/>
  <c r="G94" i="1"/>
  <c r="H94" i="1"/>
  <c r="F98" i="4"/>
  <c r="D87" i="1"/>
  <c r="E82" i="4"/>
  <c r="D78" i="1" s="1"/>
  <c r="H58" i="1"/>
  <c r="H60" i="1"/>
  <c r="E29" i="9"/>
  <c r="B29" i="9" s="1"/>
  <c r="H55" i="1"/>
  <c r="D19" i="1"/>
  <c r="G23" i="1"/>
  <c r="E7" i="4"/>
  <c r="D3" i="1" s="1"/>
  <c r="D49" i="8"/>
  <c r="C1524" i="1" s="1"/>
  <c r="G1530" i="1"/>
  <c r="G1534" i="1"/>
  <c r="D24" i="8"/>
  <c r="C1499" i="1" s="1"/>
  <c r="H1499" i="1" s="1"/>
  <c r="G1499" i="1"/>
  <c r="H1504" i="1"/>
  <c r="D6" i="8"/>
  <c r="C1481" i="1" s="1"/>
  <c r="G1481" i="1" s="1"/>
  <c r="H1492" i="1"/>
  <c r="G1486" i="1"/>
  <c r="C1483" i="1"/>
  <c r="H1484" i="1"/>
  <c r="F217" i="9"/>
  <c r="E287" i="9"/>
  <c r="B287" i="9" s="1"/>
  <c r="E299" i="9"/>
  <c r="B299" i="9" s="1"/>
  <c r="E27" i="9"/>
  <c r="B27" i="9" s="1"/>
  <c r="E300" i="9"/>
  <c r="B300" i="9" s="1"/>
  <c r="E286" i="9"/>
  <c r="B286" i="9" s="1"/>
  <c r="E292" i="9"/>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G1374" i="1"/>
  <c r="H1374" i="1"/>
  <c r="G1382" i="1"/>
  <c r="H1382" i="1"/>
  <c r="G1390" i="1"/>
  <c r="H1390" i="1"/>
  <c r="G1398" i="1"/>
  <c r="H1398" i="1"/>
  <c r="G1406" i="1"/>
  <c r="H1406" i="1"/>
  <c r="G1437" i="1"/>
  <c r="H1437" i="1"/>
  <c r="H1205" i="1"/>
  <c r="H1209" i="1"/>
  <c r="H1213" i="1"/>
  <c r="H1217" i="1"/>
  <c r="H1221" i="1"/>
  <c r="H1225" i="1"/>
  <c r="G1410" i="1"/>
  <c r="H1410" i="1"/>
  <c r="G1418" i="1"/>
  <c r="H1418" i="1"/>
  <c r="G1430" i="1"/>
  <c r="H1430" i="1"/>
  <c r="G1206" i="1"/>
  <c r="G1210" i="1"/>
  <c r="G1218" i="1"/>
  <c r="G1222" i="1"/>
  <c r="G1226" i="1"/>
  <c r="G1230" i="1"/>
  <c r="G1234"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G1378" i="1"/>
  <c r="H1378" i="1"/>
  <c r="G1386" i="1"/>
  <c r="H1386" i="1"/>
  <c r="G1394" i="1"/>
  <c r="H1394" i="1"/>
  <c r="G1402" i="1"/>
  <c r="H1402" i="1"/>
  <c r="G1205" i="1"/>
  <c r="H1207" i="1"/>
  <c r="G1209" i="1"/>
  <c r="H1211" i="1"/>
  <c r="G1213" i="1"/>
  <c r="H1215" i="1"/>
  <c r="G1217" i="1"/>
  <c r="H1219" i="1"/>
  <c r="G1221" i="1"/>
  <c r="H1223" i="1"/>
  <c r="G1225" i="1"/>
  <c r="H1227" i="1"/>
  <c r="G1229" i="1"/>
  <c r="G1233" i="1"/>
  <c r="G1237" i="1"/>
  <c r="G1414" i="1"/>
  <c r="H1414" i="1"/>
  <c r="G1422" i="1"/>
  <c r="H1422" i="1"/>
  <c r="G1426" i="1"/>
  <c r="H1426" i="1"/>
  <c r="G1434" i="1"/>
  <c r="H1434" i="1"/>
  <c r="J1445" i="1"/>
  <c r="I1473" i="1"/>
  <c r="H1479" i="1"/>
  <c r="H1521" i="1"/>
  <c r="G1521" i="1"/>
  <c r="H1525" i="1"/>
  <c r="G1525" i="1"/>
  <c r="H1529" i="1"/>
  <c r="G1529" i="1"/>
  <c r="H1533" i="1"/>
  <c r="G1533" i="1"/>
  <c r="H1537" i="1"/>
  <c r="G1537" i="1"/>
  <c r="H1541" i="1"/>
  <c r="G1541" i="1"/>
  <c r="H1545" i="1"/>
  <c r="G1545" i="1"/>
  <c r="H1549" i="1"/>
  <c r="G1549" i="1"/>
  <c r="H1557" i="1"/>
  <c r="G1557" i="1"/>
  <c r="H1565" i="1"/>
  <c r="G1565" i="1"/>
  <c r="H1573" i="1"/>
  <c r="G1573" i="1"/>
  <c r="G1439" i="1"/>
  <c r="I1439" i="1" s="1"/>
  <c r="J1439" i="1"/>
  <c r="G1441" i="1"/>
  <c r="I1441" i="1" s="1"/>
  <c r="J1441" i="1"/>
  <c r="G1443" i="1"/>
  <c r="I1443" i="1" s="1"/>
  <c r="J1443" i="1"/>
  <c r="H1447" i="1"/>
  <c r="G1447" i="1"/>
  <c r="I1447" i="1" s="1"/>
  <c r="H1449" i="1"/>
  <c r="G1449" i="1"/>
  <c r="H1451" i="1"/>
  <c r="G1451" i="1"/>
  <c r="I1451" i="1" s="1"/>
  <c r="H1453" i="1"/>
  <c r="G1453" i="1"/>
  <c r="H1455" i="1"/>
  <c r="G1455" i="1"/>
  <c r="I1455" i="1" s="1"/>
  <c r="H1457" i="1"/>
  <c r="G1457" i="1"/>
  <c r="H1459" i="1"/>
  <c r="G1459" i="1"/>
  <c r="I1459" i="1" s="1"/>
  <c r="H1461" i="1"/>
  <c r="G1461" i="1"/>
  <c r="I1463" i="1"/>
  <c r="I1465" i="1"/>
  <c r="I1467" i="1"/>
  <c r="H1477" i="1"/>
  <c r="H1481" i="1"/>
  <c r="H1485" i="1"/>
  <c r="G1485" i="1"/>
  <c r="H1489" i="1"/>
  <c r="G1489" i="1"/>
  <c r="H1493" i="1"/>
  <c r="G1493" i="1"/>
  <c r="H1497" i="1"/>
  <c r="G1497" i="1"/>
  <c r="H1501" i="1"/>
  <c r="G1501" i="1"/>
  <c r="H1505" i="1"/>
  <c r="G1505" i="1"/>
  <c r="H1509" i="1"/>
  <c r="G1509" i="1"/>
  <c r="H1513" i="1"/>
  <c r="G1513" i="1"/>
  <c r="H1377" i="1"/>
  <c r="H1381" i="1"/>
  <c r="H1385" i="1"/>
  <c r="H1389" i="1"/>
  <c r="H1393" i="1"/>
  <c r="H1397" i="1"/>
  <c r="H1401" i="1"/>
  <c r="H1405" i="1"/>
  <c r="H1409" i="1"/>
  <c r="H1413" i="1"/>
  <c r="H1417" i="1"/>
  <c r="H1421" i="1"/>
  <c r="H1425" i="1"/>
  <c r="H1429" i="1"/>
  <c r="H1433" i="1"/>
  <c r="H1436" i="1"/>
  <c r="H1474" i="1"/>
  <c r="I1478" i="1"/>
  <c r="H1554" i="1"/>
  <c r="G1554" i="1"/>
  <c r="H1562" i="1"/>
  <c r="G1562" i="1"/>
  <c r="H1570" i="1"/>
  <c r="G1570" i="1"/>
  <c r="H1578" i="1"/>
  <c r="G1578" i="1"/>
  <c r="H1454" i="1"/>
  <c r="G1454" i="1"/>
  <c r="H1462" i="1"/>
  <c r="G1462" i="1"/>
  <c r="I1462" i="1" s="1"/>
  <c r="H1464" i="1"/>
  <c r="G1464" i="1"/>
  <c r="H1466" i="1"/>
  <c r="G1466" i="1"/>
  <c r="I1466" i="1" s="1"/>
  <c r="H1468" i="1"/>
  <c r="G1468" i="1"/>
  <c r="G1552" i="1"/>
  <c r="H1552" i="1"/>
  <c r="G1560" i="1"/>
  <c r="H1560" i="1"/>
  <c r="G1568" i="1"/>
  <c r="H1568" i="1"/>
  <c r="G1576" i="1"/>
  <c r="H1576" i="1"/>
  <c r="F264" i="4"/>
  <c r="D263" i="4"/>
  <c r="F530" i="4"/>
  <c r="D529" i="4"/>
  <c r="G309" i="9"/>
  <c r="E309" i="9" s="1"/>
  <c r="B309" i="9" s="1"/>
  <c r="F190" i="5"/>
  <c r="G1472" i="1"/>
  <c r="I1472" i="1" s="1"/>
  <c r="G1474" i="1"/>
  <c r="I1474" i="1" s="1"/>
  <c r="G1477" i="1"/>
  <c r="I1477" i="1" s="1"/>
  <c r="G1479" i="1"/>
  <c r="I1479" i="1" s="1"/>
  <c r="F44" i="4"/>
  <c r="D50" i="4"/>
  <c r="D6" i="4" s="1"/>
  <c r="D82" i="4"/>
  <c r="F107" i="4"/>
  <c r="E106" i="4"/>
  <c r="D102" i="1" s="1"/>
  <c r="E152" i="4"/>
  <c r="H21" i="9" s="1"/>
  <c r="E299" i="4"/>
  <c r="D350" i="4"/>
  <c r="D363" i="4"/>
  <c r="F421" i="4"/>
  <c r="D515" i="4"/>
  <c r="F7" i="4"/>
  <c r="F59" i="4"/>
  <c r="D106" i="4"/>
  <c r="D124" i="4"/>
  <c r="F134" i="4"/>
  <c r="F140" i="4"/>
  <c r="G21" i="9"/>
  <c r="D298" i="4"/>
  <c r="D311" i="4"/>
  <c r="F364" i="4"/>
  <c r="F460" i="4"/>
  <c r="D459" i="4"/>
  <c r="D567" i="4"/>
  <c r="E580" i="4"/>
  <c r="D574" i="1" s="1"/>
  <c r="F590" i="4"/>
  <c r="D580" i="4"/>
  <c r="F594" i="4"/>
  <c r="D593" i="4"/>
  <c r="F8" i="5"/>
  <c r="D7" i="5"/>
  <c r="I20" i="3"/>
  <c r="F70" i="5"/>
  <c r="D69" i="5"/>
  <c r="E176" i="5"/>
  <c r="D237" i="5"/>
  <c r="E141" i="6"/>
  <c r="I24" i="3"/>
  <c r="F83" i="4"/>
  <c r="F159" i="4"/>
  <c r="E224" i="4"/>
  <c r="D220" i="1" s="1"/>
  <c r="F247" i="4"/>
  <c r="E528" i="4"/>
  <c r="D625" i="4"/>
  <c r="F207" i="5"/>
  <c r="D206" i="5"/>
  <c r="B315" i="9"/>
  <c r="E314" i="9"/>
  <c r="I10" i="3" s="1"/>
  <c r="D43" i="8"/>
  <c r="M213" i="9"/>
  <c r="L213" i="9"/>
  <c r="G209" i="9"/>
  <c r="E209" i="9" s="1"/>
  <c r="B209" i="9" s="1"/>
  <c r="G205" i="9"/>
  <c r="E205" i="9" s="1"/>
  <c r="B205" i="9" s="1"/>
  <c r="G201" i="9"/>
  <c r="E201" i="9" s="1"/>
  <c r="B201" i="9" s="1"/>
  <c r="G197" i="9"/>
  <c r="E197" i="9" s="1"/>
  <c r="B197" i="9" s="1"/>
  <c r="G193" i="9"/>
  <c r="E193" i="9" s="1"/>
  <c r="B193" i="9" s="1"/>
  <c r="G192" i="9"/>
  <c r="E192" i="9" s="1"/>
  <c r="G188" i="9"/>
  <c r="E188" i="9" s="1"/>
  <c r="B188" i="9" s="1"/>
  <c r="G279" i="9"/>
  <c r="E279" i="9" s="1"/>
  <c r="B279"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90" i="9"/>
  <c r="E190" i="9" s="1"/>
  <c r="B190" i="9" s="1"/>
  <c r="G186" i="9"/>
  <c r="E186" i="9" s="1"/>
  <c r="B186" i="9" s="1"/>
  <c r="G166" i="9"/>
  <c r="E166" i="9" s="1"/>
  <c r="B166" i="9" s="1"/>
  <c r="G280" i="9"/>
  <c r="E280" i="9" s="1"/>
  <c r="B280" i="9" s="1"/>
  <c r="G211" i="9"/>
  <c r="E211" i="9" s="1"/>
  <c r="B211" i="9" s="1"/>
  <c r="G207" i="9"/>
  <c r="E207" i="9" s="1"/>
  <c r="B207" i="9" s="1"/>
  <c r="G203" i="9"/>
  <c r="E203" i="9" s="1"/>
  <c r="B203" i="9" s="1"/>
  <c r="G199" i="9"/>
  <c r="E199" i="9" s="1"/>
  <c r="B199" i="9" s="1"/>
  <c r="G195" i="9"/>
  <c r="E195" i="9" s="1"/>
  <c r="B195" i="9" s="1"/>
  <c r="G191" i="9"/>
  <c r="E191" i="9" s="1"/>
  <c r="B191" i="9" s="1"/>
  <c r="G187" i="9"/>
  <c r="E187" i="9" s="1"/>
  <c r="B187" i="9" s="1"/>
  <c r="H165" i="9"/>
  <c r="F416" i="4"/>
  <c r="E143" i="9"/>
  <c r="B143" i="9" s="1"/>
  <c r="E146" i="5"/>
  <c r="D1124" i="1" s="1"/>
  <c r="D5" i="6"/>
  <c r="D129" i="6"/>
  <c r="E24" i="9"/>
  <c r="B24" i="9" s="1"/>
  <c r="E28" i="9"/>
  <c r="B28" i="9" s="1"/>
  <c r="E32" i="9"/>
  <c r="B32" i="9" s="1"/>
  <c r="E36" i="9"/>
  <c r="B36" i="9" s="1"/>
  <c r="E40" i="9"/>
  <c r="B40" i="9" s="1"/>
  <c r="E44" i="9"/>
  <c r="B44" i="9" s="1"/>
  <c r="E48" i="9"/>
  <c r="B48" i="9" s="1"/>
  <c r="B57" i="9"/>
  <c r="B65" i="9"/>
  <c r="B73" i="9"/>
  <c r="B81" i="9"/>
  <c r="B89" i="9"/>
  <c r="B97" i="9"/>
  <c r="B105" i="9"/>
  <c r="B113" i="9"/>
  <c r="B121" i="9"/>
  <c r="B129" i="9"/>
  <c r="B138" i="9"/>
  <c r="G162" i="9"/>
  <c r="E162" i="9" s="1"/>
  <c r="B162" i="9" s="1"/>
  <c r="G164" i="9"/>
  <c r="E164" i="9" s="1"/>
  <c r="B164" i="9" s="1"/>
  <c r="E307" i="9"/>
  <c r="B307" i="9" s="1"/>
  <c r="D87" i="5"/>
  <c r="F149" i="5"/>
  <c r="D176" i="5"/>
  <c r="F6" i="6"/>
  <c r="D35" i="6"/>
  <c r="F115" i="6"/>
  <c r="D114" i="6"/>
  <c r="I10" i="9"/>
  <c r="B53" i="9"/>
  <c r="B61" i="9"/>
  <c r="B77" i="9"/>
  <c r="B85" i="9"/>
  <c r="B93" i="9"/>
  <c r="B101" i="9"/>
  <c r="B109" i="9"/>
  <c r="B117" i="9"/>
  <c r="B125" i="9"/>
  <c r="B133" i="9"/>
  <c r="G161" i="9"/>
  <c r="E161" i="9" s="1"/>
  <c r="B161" i="9" s="1"/>
  <c r="G163" i="9"/>
  <c r="E163" i="9" s="1"/>
  <c r="B163" i="9" s="1"/>
  <c r="G165" i="9"/>
  <c r="E165" i="9" s="1"/>
  <c r="B165" i="9" s="1"/>
  <c r="E142" i="9"/>
  <c r="B142" i="9" s="1"/>
  <c r="F216" i="9"/>
  <c r="B216" i="9" s="1"/>
  <c r="B221" i="9"/>
  <c r="F232" i="9"/>
  <c r="B232" i="9" s="1"/>
  <c r="B237" i="9"/>
  <c r="F248" i="9"/>
  <c r="B248" i="9" s="1"/>
  <c r="B253" i="9"/>
  <c r="F264" i="9"/>
  <c r="B264" i="9" s="1"/>
  <c r="B269" i="9"/>
  <c r="B283" i="9"/>
  <c r="B292" i="9"/>
  <c r="E297" i="9"/>
  <c r="B297" i="9" s="1"/>
  <c r="B217" i="9"/>
  <c r="B225" i="9"/>
  <c r="B233" i="9"/>
  <c r="B241" i="9"/>
  <c r="B249" i="9"/>
  <c r="B257" i="9"/>
  <c r="B265" i="9"/>
  <c r="F215" i="9"/>
  <c r="B215" i="9" s="1"/>
  <c r="F223" i="9"/>
  <c r="B223" i="9" s="1"/>
  <c r="F231" i="9"/>
  <c r="B231" i="9" s="1"/>
  <c r="F239" i="9"/>
  <c r="B239" i="9" s="1"/>
  <c r="F247" i="9"/>
  <c r="B247" i="9" s="1"/>
  <c r="F255" i="9"/>
  <c r="B255" i="9" s="1"/>
  <c r="F263" i="9"/>
  <c r="B263" i="9" s="1"/>
  <c r="F271" i="9"/>
  <c r="B271" i="9" s="1"/>
  <c r="F213" i="9" l="1"/>
  <c r="B213" i="9" s="1"/>
  <c r="E420" i="4"/>
  <c r="D414" i="1" s="1"/>
  <c r="D415" i="1"/>
  <c r="E350" i="4"/>
  <c r="D345" i="1" s="1"/>
  <c r="D358" i="1"/>
  <c r="G413" i="1"/>
  <c r="H413" i="1"/>
  <c r="H638" i="1"/>
  <c r="G638" i="1"/>
  <c r="F252" i="4"/>
  <c r="G255" i="1"/>
  <c r="H255" i="1"/>
  <c r="G248" i="1"/>
  <c r="H248" i="1"/>
  <c r="H206" i="1"/>
  <c r="G206" i="1"/>
  <c r="D192" i="1"/>
  <c r="F196" i="4"/>
  <c r="G173" i="1"/>
  <c r="F163" i="4"/>
  <c r="H159" i="1"/>
  <c r="G87" i="1"/>
  <c r="H87" i="1"/>
  <c r="H19" i="1"/>
  <c r="G19" i="1"/>
  <c r="H3" i="1"/>
  <c r="G3" i="1"/>
  <c r="G1524" i="1"/>
  <c r="H1524" i="1"/>
  <c r="D42" i="8"/>
  <c r="H19" i="9" s="1"/>
  <c r="E19" i="9" s="1"/>
  <c r="B19" i="9" s="1"/>
  <c r="G1483" i="1"/>
  <c r="H1483" i="1"/>
  <c r="D412" i="4"/>
  <c r="H16" i="3"/>
  <c r="C2" i="1"/>
  <c r="F129" i="6"/>
  <c r="C1423" i="1"/>
  <c r="F625" i="4"/>
  <c r="C619" i="1"/>
  <c r="I28" i="3"/>
  <c r="D1435" i="1"/>
  <c r="E21" i="9"/>
  <c r="F515" i="4"/>
  <c r="C509" i="1"/>
  <c r="E298" i="4"/>
  <c r="D294" i="1"/>
  <c r="F529" i="4"/>
  <c r="D528" i="4"/>
  <c r="C523" i="1"/>
  <c r="F263" i="4"/>
  <c r="C259" i="1"/>
  <c r="D141" i="6"/>
  <c r="G317" i="9" s="1"/>
  <c r="E317" i="9" s="1"/>
  <c r="F5" i="6"/>
  <c r="H24" i="3"/>
  <c r="C1299" i="1"/>
  <c r="D522" i="1"/>
  <c r="F237" i="5"/>
  <c r="H23" i="3"/>
  <c r="C1214" i="1"/>
  <c r="F593" i="4"/>
  <c r="C587" i="1"/>
  <c r="D151" i="4"/>
  <c r="F124" i="4"/>
  <c r="C120" i="1"/>
  <c r="F35" i="6"/>
  <c r="H25" i="3"/>
  <c r="C1329" i="1"/>
  <c r="G1124" i="1"/>
  <c r="H1124" i="1"/>
  <c r="G310" i="9"/>
  <c r="E310" i="9" s="1"/>
  <c r="B310" i="9" s="1"/>
  <c r="F206" i="5"/>
  <c r="C1183" i="1"/>
  <c r="I22" i="3"/>
  <c r="E175" i="5"/>
  <c r="D1152" i="1" s="1"/>
  <c r="D1153" i="1"/>
  <c r="F567" i="4"/>
  <c r="C561" i="1"/>
  <c r="F311" i="4"/>
  <c r="C306" i="1"/>
  <c r="F106" i="4"/>
  <c r="C102" i="1"/>
  <c r="F363" i="4"/>
  <c r="C358" i="1"/>
  <c r="F82" i="4"/>
  <c r="C78" i="1"/>
  <c r="E635" i="4"/>
  <c r="D629" i="1" s="1"/>
  <c r="E6" i="4"/>
  <c r="F6" i="4" s="1"/>
  <c r="I1457" i="1"/>
  <c r="I1449" i="1"/>
  <c r="F87" i="5"/>
  <c r="C1065" i="1"/>
  <c r="F114" i="6"/>
  <c r="H27" i="3"/>
  <c r="C1408" i="1"/>
  <c r="F176" i="5"/>
  <c r="H22" i="3"/>
  <c r="D175" i="5"/>
  <c r="C1153" i="1"/>
  <c r="B192" i="9"/>
  <c r="I35" i="3"/>
  <c r="C1518" i="1"/>
  <c r="G220" i="1"/>
  <c r="H220" i="1"/>
  <c r="F69" i="5"/>
  <c r="D68" i="5"/>
  <c r="C1047" i="1"/>
  <c r="F7" i="5"/>
  <c r="H20" i="3"/>
  <c r="C985" i="1"/>
  <c r="F580" i="4"/>
  <c r="C574" i="1"/>
  <c r="F459" i="4"/>
  <c r="D420" i="4"/>
  <c r="C453" i="1"/>
  <c r="D407" i="4"/>
  <c r="F298" i="4"/>
  <c r="C293" i="1"/>
  <c r="E68" i="5"/>
  <c r="D408" i="4"/>
  <c r="F350" i="4"/>
  <c r="C345" i="1"/>
  <c r="F152" i="4"/>
  <c r="E151" i="4"/>
  <c r="D148" i="1"/>
  <c r="F50" i="4"/>
  <c r="C46" i="1"/>
  <c r="I1468" i="1"/>
  <c r="I1464" i="1"/>
  <c r="F224" i="4"/>
  <c r="H415" i="1" l="1"/>
  <c r="G415" i="1"/>
  <c r="E636" i="4"/>
  <c r="D630" i="1" s="1"/>
  <c r="G192" i="1"/>
  <c r="H192" i="1"/>
  <c r="K1450" i="9"/>
  <c r="C1517" i="1"/>
  <c r="H1517" i="1" s="1"/>
  <c r="I34" i="3"/>
  <c r="G312" i="9"/>
  <c r="E312" i="9" s="1"/>
  <c r="G313" i="9"/>
  <c r="E313" i="9" s="1"/>
  <c r="B313" i="9" s="1"/>
  <c r="E316" i="9"/>
  <c r="B317" i="9"/>
  <c r="C403" i="1"/>
  <c r="G574" i="1"/>
  <c r="H574" i="1"/>
  <c r="G78" i="1"/>
  <c r="H78" i="1"/>
  <c r="D289" i="4"/>
  <c r="F151" i="4"/>
  <c r="H17" i="3"/>
  <c r="C147" i="1"/>
  <c r="H1299" i="1"/>
  <c r="G1299" i="1"/>
  <c r="F528" i="4"/>
  <c r="D636" i="4"/>
  <c r="C522" i="1"/>
  <c r="G509" i="1"/>
  <c r="H509" i="1"/>
  <c r="G148" i="1"/>
  <c r="H148" i="1"/>
  <c r="I17" i="3"/>
  <c r="E289" i="4"/>
  <c r="E290" i="4" s="1"/>
  <c r="D286" i="1" s="1"/>
  <c r="D147" i="1"/>
  <c r="G1065" i="1"/>
  <c r="H1065" i="1"/>
  <c r="G102" i="1"/>
  <c r="H102" i="1"/>
  <c r="G561" i="1"/>
  <c r="H561" i="1"/>
  <c r="G587" i="1"/>
  <c r="H587" i="1"/>
  <c r="G259" i="1"/>
  <c r="H259" i="1"/>
  <c r="G619" i="1"/>
  <c r="H619" i="1"/>
  <c r="D639" i="4"/>
  <c r="C407" i="1"/>
  <c r="H21" i="3"/>
  <c r="F68" i="5"/>
  <c r="C1046" i="1"/>
  <c r="F175" i="5"/>
  <c r="C1152" i="1"/>
  <c r="F407" i="4"/>
  <c r="C402" i="1"/>
  <c r="D6" i="5"/>
  <c r="G46" i="1"/>
  <c r="H46" i="1"/>
  <c r="I21" i="3"/>
  <c r="D1046" i="1"/>
  <c r="E6" i="5"/>
  <c r="G453" i="1"/>
  <c r="H453" i="1"/>
  <c r="G345" i="1"/>
  <c r="H345" i="1"/>
  <c r="F420" i="4"/>
  <c r="D635" i="4"/>
  <c r="C414" i="1"/>
  <c r="G985" i="1"/>
  <c r="H985" i="1"/>
  <c r="G1047" i="1"/>
  <c r="H1047" i="1"/>
  <c r="G1153" i="1"/>
  <c r="H1153" i="1"/>
  <c r="G1408" i="1"/>
  <c r="H1408" i="1"/>
  <c r="I16" i="3"/>
  <c r="E412" i="4"/>
  <c r="D2" i="1"/>
  <c r="G358" i="1"/>
  <c r="H358" i="1"/>
  <c r="G1183" i="1"/>
  <c r="H1183" i="1"/>
  <c r="G120" i="1"/>
  <c r="H120" i="1"/>
  <c r="G294" i="1"/>
  <c r="H294" i="1"/>
  <c r="B21" i="9"/>
  <c r="H1518" i="1"/>
  <c r="G1518" i="1"/>
  <c r="G306" i="1"/>
  <c r="H306" i="1"/>
  <c r="H1329" i="1"/>
  <c r="G1329" i="1"/>
  <c r="H1214" i="1"/>
  <c r="G1214" i="1"/>
  <c r="F141" i="6"/>
  <c r="H28" i="3"/>
  <c r="C1435" i="1"/>
  <c r="G523" i="1"/>
  <c r="H523" i="1"/>
  <c r="E407" i="4"/>
  <c r="D402" i="1" s="1"/>
  <c r="D293" i="1"/>
  <c r="H293" i="1" s="1"/>
  <c r="E408" i="4"/>
  <c r="D403" i="1" s="1"/>
  <c r="G1423" i="1"/>
  <c r="H1423" i="1"/>
  <c r="H11" i="3" l="1"/>
  <c r="I11" i="3" s="1"/>
  <c r="G1517" i="1"/>
  <c r="E311" i="9"/>
  <c r="B312" i="9"/>
  <c r="G414" i="1"/>
  <c r="H414" i="1"/>
  <c r="G293" i="1"/>
  <c r="G284" i="9"/>
  <c r="E284" i="9" s="1"/>
  <c r="B284" i="9" s="1"/>
  <c r="G278" i="9"/>
  <c r="F6" i="5"/>
  <c r="C984" i="1"/>
  <c r="H2" i="1"/>
  <c r="E413" i="4"/>
  <c r="E414" i="4" s="1"/>
  <c r="D409" i="1" s="1"/>
  <c r="E291" i="4"/>
  <c r="D287" i="1" s="1"/>
  <c r="D285" i="1"/>
  <c r="G147" i="1"/>
  <c r="H147" i="1"/>
  <c r="G403" i="1"/>
  <c r="H403" i="1"/>
  <c r="G1435" i="1"/>
  <c r="H1435" i="1"/>
  <c r="E639" i="4"/>
  <c r="F639" i="4" s="1"/>
  <c r="D407" i="1"/>
  <c r="H407" i="1" s="1"/>
  <c r="F635" i="4"/>
  <c r="C629" i="1"/>
  <c r="H278" i="9"/>
  <c r="D984" i="1"/>
  <c r="G402" i="1"/>
  <c r="H402" i="1"/>
  <c r="G1046" i="1"/>
  <c r="H1046" i="1"/>
  <c r="F412" i="4"/>
  <c r="G2" i="1"/>
  <c r="F408" i="4"/>
  <c r="G522" i="1"/>
  <c r="H522" i="1"/>
  <c r="G1152" i="1"/>
  <c r="H1152" i="1"/>
  <c r="C633" i="1"/>
  <c r="F636" i="4"/>
  <c r="C630" i="1"/>
  <c r="H9" i="3"/>
  <c r="D291" i="4"/>
  <c r="F289" i="4"/>
  <c r="D413" i="4"/>
  <c r="C285" i="1"/>
  <c r="D290" i="4"/>
  <c r="N3" i="9" l="1"/>
  <c r="D640" i="4"/>
  <c r="D415" i="4"/>
  <c r="F413" i="4"/>
  <c r="C408" i="1"/>
  <c r="D414" i="4"/>
  <c r="G407" i="1"/>
  <c r="E640" i="4"/>
  <c r="E415" i="4"/>
  <c r="D410" i="1" s="1"/>
  <c r="D408" i="1"/>
  <c r="H8" i="3"/>
  <c r="G984" i="1"/>
  <c r="H984" i="1"/>
  <c r="G285" i="1"/>
  <c r="H285" i="1"/>
  <c r="G630" i="1"/>
  <c r="H630" i="1"/>
  <c r="F290" i="4"/>
  <c r="C286" i="1"/>
  <c r="F291" i="4"/>
  <c r="C287" i="1"/>
  <c r="G629" i="1"/>
  <c r="H629" i="1"/>
  <c r="E641" i="4"/>
  <c r="D633" i="1"/>
  <c r="H633" i="1" s="1"/>
  <c r="K3" i="9"/>
  <c r="I9" i="3"/>
  <c r="E278" i="9"/>
  <c r="E277" i="9" l="1"/>
  <c r="B278" i="9"/>
  <c r="G633" i="1"/>
  <c r="G408" i="1"/>
  <c r="H408" i="1"/>
  <c r="E642" i="4"/>
  <c r="E645" i="4" s="1"/>
  <c r="D634" i="1"/>
  <c r="M3" i="9"/>
  <c r="I8" i="3"/>
  <c r="F415" i="4"/>
  <c r="C410" i="1"/>
  <c r="D635" i="1"/>
  <c r="G286" i="1"/>
  <c r="H286" i="1"/>
  <c r="G287" i="1"/>
  <c r="H287" i="1"/>
  <c r="F414" i="4"/>
  <c r="C409" i="1"/>
  <c r="D642" i="4"/>
  <c r="F640" i="4"/>
  <c r="C634" i="1"/>
  <c r="D641" i="4"/>
  <c r="D646" i="4" l="1"/>
  <c r="F642" i="4"/>
  <c r="C636" i="1"/>
  <c r="I18" i="3"/>
  <c r="D639" i="1"/>
  <c r="G410" i="1"/>
  <c r="H410" i="1"/>
  <c r="D645" i="4"/>
  <c r="F641" i="4"/>
  <c r="C635" i="1"/>
  <c r="G409" i="1"/>
  <c r="H409" i="1"/>
  <c r="G634" i="1"/>
  <c r="H634" i="1"/>
  <c r="E646" i="4"/>
  <c r="G276" i="9" s="1"/>
  <c r="E276" i="9" s="1"/>
  <c r="B276" i="9" s="1"/>
  <c r="D636" i="1"/>
  <c r="I19" i="3" l="1"/>
  <c r="D640" i="1"/>
  <c r="H7" i="3" s="1"/>
  <c r="F645" i="4"/>
  <c r="H18" i="3"/>
  <c r="C639" i="1"/>
  <c r="G636" i="1"/>
  <c r="H636" i="1"/>
  <c r="G635" i="1"/>
  <c r="H635" i="1"/>
  <c r="H19" i="3"/>
  <c r="F646" i="4"/>
  <c r="C640" i="1"/>
  <c r="G639" i="1" l="1"/>
  <c r="H639" i="1"/>
  <c r="G640" i="1"/>
  <c r="H640" i="1"/>
  <c r="J3" i="9"/>
  <c r="G274" i="9" l="1"/>
  <c r="H274" i="9"/>
  <c r="G18" i="9"/>
  <c r="M272" i="9"/>
  <c r="L272" i="9"/>
  <c r="J17" i="9"/>
  <c r="H16" i="9"/>
  <c r="G15" i="9"/>
  <c r="G17" i="9"/>
  <c r="H18" i="9"/>
  <c r="K10" i="9"/>
  <c r="K9" i="9"/>
  <c r="K7" i="9"/>
  <c r="I13" i="9"/>
  <c r="M15" i="9"/>
  <c r="J5" i="9"/>
  <c r="H15" i="9"/>
  <c r="I17" i="9"/>
  <c r="M16" i="9"/>
  <c r="I8" i="9"/>
  <c r="K13" i="9"/>
  <c r="I7" i="9"/>
  <c r="I9" i="9"/>
  <c r="I6" i="9"/>
  <c r="I5" i="9"/>
  <c r="H17" i="9"/>
  <c r="K8" i="9"/>
  <c r="L16" i="9"/>
  <c r="J8" i="9"/>
  <c r="I12" i="9"/>
  <c r="J7" i="9"/>
  <c r="I11" i="9"/>
  <c r="J6" i="9"/>
  <c r="J12" i="9"/>
  <c r="J9" i="9"/>
  <c r="J11" i="9"/>
  <c r="K6" i="9"/>
  <c r="J10" i="9"/>
  <c r="K5" i="9"/>
  <c r="K12" i="9"/>
  <c r="K11" i="9"/>
  <c r="G16" i="9"/>
  <c r="L15" i="9"/>
  <c r="J13" i="9"/>
  <c r="F15" i="9" l="1"/>
  <c r="F16" i="9"/>
  <c r="E17" i="9"/>
  <c r="B17" i="9" s="1"/>
  <c r="E16" i="9"/>
  <c r="E274" i="9"/>
  <c r="B274" i="9" s="1"/>
  <c r="E10" i="9"/>
  <c r="B10" i="9" s="1"/>
  <c r="E5" i="9"/>
  <c r="B5" i="9" s="1"/>
  <c r="E6" i="9"/>
  <c r="B6" i="9" s="1"/>
  <c r="E9" i="9"/>
  <c r="B9" i="9" s="1"/>
  <c r="E18" i="9"/>
  <c r="B18" i="9" s="1"/>
  <c r="E11" i="9"/>
  <c r="B11" i="9" s="1"/>
  <c r="E8" i="9"/>
  <c r="B8" i="9" s="1"/>
  <c r="E15" i="9"/>
  <c r="E12" i="9"/>
  <c r="B12" i="9" s="1"/>
  <c r="E7" i="9"/>
  <c r="B7" i="9" s="1"/>
  <c r="E13" i="9"/>
  <c r="B13" i="9" s="1"/>
  <c r="F272" i="9"/>
  <c r="F14" i="9" l="1"/>
  <c r="B16" i="9"/>
  <c r="E20" i="9"/>
  <c r="I7" i="3" s="1"/>
  <c r="E14" i="9"/>
  <c r="B15" i="9"/>
  <c r="B272" i="9"/>
  <c r="F20" i="9"/>
  <c r="E4" i="9"/>
  <c r="F3" i="9" l="1"/>
  <c r="E3" i="9"/>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<sst xmlns="http://schemas.openxmlformats.org/spreadsheetml/2006/main" count="4362" uniqueCount="3424">
  <si>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</si>
  <si>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</si>
  <si>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</si>
  <si>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</si>
  <si>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</si>
  <si>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</si>
  <si>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</si>
  <si>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</si>
  <si>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</si>
  <si>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</si>
  <si>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</si>
  <si>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</si>
  <si>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</si>
  <si>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</si>
  <si>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</si>
  <si>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</si>
  <si>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</si>
  <si>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</si>
  <si>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</si>
  <si>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</si>
  <si>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</si>
  <si>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</si>
  <si>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</si>
  <si>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</si>
  <si>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</si>
  <si>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</si>
  <si>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</si>
  <si>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</si>
  <si>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</si>
  <si>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</si>
  <si>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</si>
  <si>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STRIZIVOJNA</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</si>
  <si>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</si>
  <si>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</si>
  <si>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</si>
  <si>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</si>
  <si>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</si>
  <si>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</si>
  <si>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</si>
  <si>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</si>
  <si>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</si>
  <si>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</si>
  <si>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</si>
  <si>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</si>
  <si>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</si>
  <si>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</si>
  <si>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</si>
  <si>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</si>
  <si>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</si>
  <si>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36887 - OPĆINA STRIZIVOJNA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</si>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</sst>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1206666.21</v>
      </c>
      <c r="D2" s="6">
        <f>'PR-RAS'!E6</f>
        <v>1083518.7099999997</v>
      </c>
      <c r="E2" s="6">
        <v>0</v>
      </c>
      <c r="F2" s="6">
        <v>0</v>
      </c>
      <c r="G2" s="7">
        <f t="shared" ref="G2:G264" si="0">(B2/1000)*(C2*1+D2*2)</f>
        <v>3373.7036299999995</v>
      </c>
      <c r="H2" s="7">
        <f t="shared" ref="H2:H264" si="1">ABS(C2-ROUND(C2,0))+ABS(D2-ROUND(D2,0))</f>
        <v>0.50000000023283064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332724.5</v>
      </c>
      <c r="D3" s="1">
        <f>'PR-RAS'!E7</f>
        <v>314208.13999999996</v>
      </c>
      <c r="E3" s="1">
        <v>0</v>
      </c>
      <c r="F3" s="1">
        <v>0</v>
      </c>
      <c r="G3" s="2">
        <f t="shared" si="0"/>
        <v>1922.2815599999999</v>
      </c>
      <c r="H3" s="2">
        <f t="shared" si="1"/>
        <v>0.63999999995576218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317823.63</v>
      </c>
      <c r="D4" s="1">
        <f>'PR-RAS'!E8</f>
        <v>303486.15999999997</v>
      </c>
      <c r="E4" s="1">
        <v>0</v>
      </c>
      <c r="F4" s="1">
        <v>0</v>
      </c>
      <c r="G4" s="2">
        <f t="shared" si="0"/>
        <v>2774.3878500000001</v>
      </c>
      <c r="H4" s="2">
        <f t="shared" si="1"/>
        <v>0.52999999996973202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317823.63</v>
      </c>
      <c r="D5" s="1">
        <f>'PR-RAS'!E9</f>
        <v>303486.15999999997</v>
      </c>
      <c r="E5" s="1">
        <v>0</v>
      </c>
      <c r="F5" s="1">
        <v>0</v>
      </c>
      <c r="G5" s="2">
        <f t="shared" si="0"/>
        <v>3699.1837999999998</v>
      </c>
      <c r="H5" s="2">
        <f t="shared" si="1"/>
        <v>0.52999999996973202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14900.87</v>
      </c>
      <c r="D19" s="1">
        <f>'PR-RAS'!E23</f>
        <v>10721.98</v>
      </c>
      <c r="E19" s="1">
        <v>0</v>
      </c>
      <c r="F19" s="1">
        <v>0</v>
      </c>
      <c r="G19" s="2">
        <f t="shared" si="0"/>
        <v>654.20694000000003</v>
      </c>
      <c r="H19" s="2">
        <f t="shared" si="1"/>
        <v>0.1499999999996362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14900.87</v>
      </c>
      <c r="D23" s="1">
        <f>'PR-RAS'!E27</f>
        <v>10721.98</v>
      </c>
      <c r="E23" s="1">
        <v>0</v>
      </c>
      <c r="F23" s="1">
        <v>0</v>
      </c>
      <c r="G23" s="2">
        <f t="shared" si="0"/>
        <v>799.58626000000004</v>
      </c>
      <c r="H23" s="2">
        <f t="shared" si="1"/>
        <v>0.1499999999996362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838929.36</v>
      </c>
      <c r="D46" s="1">
        <f>'PR-RAS'!E50</f>
        <v>694053.69</v>
      </c>
      <c r="E46" s="1">
        <v>0</v>
      </c>
      <c r="F46" s="1">
        <v>0</v>
      </c>
      <c r="G46" s="2">
        <f t="shared" si="0"/>
        <v>100216.65329999999</v>
      </c>
      <c r="H46" s="2">
        <f t="shared" si="1"/>
        <v>0.67000000004190952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320268.92</v>
      </c>
      <c r="D55" s="1">
        <f>'PR-RAS'!E59</f>
        <v>399729.07</v>
      </c>
      <c r="E55" s="1">
        <v>0</v>
      </c>
      <c r="F55" s="1">
        <v>0</v>
      </c>
      <c r="G55" s="2">
        <f t="shared" si="0"/>
        <v>60465.26124</v>
      </c>
      <c r="H55" s="2">
        <f t="shared" si="1"/>
        <v>0.15000000002328306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320268.92</v>
      </c>
      <c r="D56" s="1">
        <f>'PR-RAS'!E60</f>
        <v>392742.43</v>
      </c>
      <c r="E56" s="1">
        <v>0</v>
      </c>
      <c r="F56" s="1">
        <v>0</v>
      </c>
      <c r="G56" s="2">
        <f t="shared" si="0"/>
        <v>60816.457900000001</v>
      </c>
      <c r="H56" s="2">
        <f t="shared" si="1"/>
        <v>0.51000000000931323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6986.64</v>
      </c>
      <c r="E57" s="1">
        <v>0</v>
      </c>
      <c r="F57" s="1">
        <v>0</v>
      </c>
      <c r="G57" s="2">
        <f t="shared" si="0"/>
        <v>782.50368000000003</v>
      </c>
      <c r="H57" s="2">
        <f t="shared" si="1"/>
        <v>0.35999999999967258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12093.6</v>
      </c>
      <c r="E58" s="1">
        <v>0</v>
      </c>
      <c r="F58" s="1">
        <v>0</v>
      </c>
      <c r="G58" s="2">
        <f t="shared" si="0"/>
        <v>1378.6704000000002</v>
      </c>
      <c r="H58" s="2">
        <f t="shared" si="1"/>
        <v>0.3999999999996362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12093.6</v>
      </c>
      <c r="E60" s="1">
        <v>0</v>
      </c>
      <c r="F60" s="1">
        <v>0</v>
      </c>
      <c r="G60" s="2">
        <f t="shared" si="0"/>
        <v>1427.0447999999999</v>
      </c>
      <c r="H60" s="2">
        <f t="shared" si="1"/>
        <v>0.3999999999996362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518660.44</v>
      </c>
      <c r="D70" s="1">
        <f>'PR-RAS'!E74</f>
        <v>282231.02</v>
      </c>
      <c r="E70" s="1">
        <v>0</v>
      </c>
      <c r="F70" s="1">
        <v>0</v>
      </c>
      <c r="G70" s="2">
        <f t="shared" si="0"/>
        <v>74735.451119999998</v>
      </c>
      <c r="H70" s="2">
        <f t="shared" si="1"/>
        <v>0.46000000002095476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159501.85999999999</v>
      </c>
      <c r="D71" s="1">
        <f>'PR-RAS'!E75</f>
        <v>188439.1</v>
      </c>
      <c r="E71" s="1">
        <v>0</v>
      </c>
      <c r="F71" s="1">
        <v>0</v>
      </c>
      <c r="G71" s="2">
        <f t="shared" si="0"/>
        <v>37546.604200000009</v>
      </c>
      <c r="H71" s="2">
        <f t="shared" si="1"/>
        <v>0.2400000000197906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359158.58</v>
      </c>
      <c r="D72" s="1">
        <f>'PR-RAS'!E76</f>
        <v>93791.92</v>
      </c>
      <c r="E72" s="1">
        <v>0</v>
      </c>
      <c r="F72" s="1">
        <v>0</v>
      </c>
      <c r="G72" s="2">
        <f t="shared" si="0"/>
        <v>38818.711819999997</v>
      </c>
      <c r="H72" s="2">
        <f t="shared" si="1"/>
        <v>0.49999999998544808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5430.369999999999</v>
      </c>
      <c r="D78" s="1">
        <f>'PR-RAS'!E82</f>
        <v>19155.53</v>
      </c>
      <c r="E78" s="1">
        <v>0</v>
      </c>
      <c r="F78" s="1">
        <v>0</v>
      </c>
      <c r="G78" s="2">
        <f t="shared" si="0"/>
        <v>3368.0901099999996</v>
      </c>
      <c r="H78" s="2">
        <f t="shared" si="1"/>
        <v>0.84000000000014552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9.4600000000000009</v>
      </c>
      <c r="D79" s="1">
        <f>'PR-RAS'!E83</f>
        <v>37.17</v>
      </c>
      <c r="E79" s="1">
        <v>0</v>
      </c>
      <c r="F79" s="1">
        <v>0</v>
      </c>
      <c r="G79" s="2">
        <f t="shared" si="0"/>
        <v>6.5364000000000013</v>
      </c>
      <c r="H79" s="2">
        <f t="shared" si="1"/>
        <v>0.63000000000000256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9.4600000000000009</v>
      </c>
      <c r="D81" s="1">
        <f>'PR-RAS'!E85</f>
        <v>37.17</v>
      </c>
      <c r="E81" s="1">
        <v>0</v>
      </c>
      <c r="F81" s="1">
        <v>0</v>
      </c>
      <c r="G81" s="2">
        <f t="shared" si="0"/>
        <v>6.7040000000000006</v>
      </c>
      <c r="H81" s="2">
        <f t="shared" si="1"/>
        <v>0.63000000000000256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5257.4999999999991</v>
      </c>
      <c r="D87" s="1">
        <f>'PR-RAS'!E91</f>
        <v>19048.740000000002</v>
      </c>
      <c r="E87" s="1">
        <v>0</v>
      </c>
      <c r="F87" s="1">
        <v>0</v>
      </c>
      <c r="G87" s="2">
        <f t="shared" si="0"/>
        <v>3728.52828</v>
      </c>
      <c r="H87" s="2">
        <f t="shared" si="1"/>
        <v>0.75999999999930878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279.2</v>
      </c>
      <c r="D88" s="1">
        <f>'PR-RAS'!E92</f>
        <v>275.55</v>
      </c>
      <c r="E88" s="1">
        <v>0</v>
      </c>
      <c r="F88" s="1">
        <v>0</v>
      </c>
      <c r="G88" s="2">
        <f t="shared" si="0"/>
        <v>72.236099999999993</v>
      </c>
      <c r="H88" s="2">
        <f t="shared" si="1"/>
        <v>0.64999999999997726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4445.4799999999996</v>
      </c>
      <c r="D89" s="1">
        <f>'PR-RAS'!E93</f>
        <v>18772.7</v>
      </c>
      <c r="E89" s="1">
        <v>0</v>
      </c>
      <c r="F89" s="1">
        <v>0</v>
      </c>
      <c r="G89" s="2">
        <f t="shared" si="0"/>
        <v>3695.1974400000004</v>
      </c>
      <c r="H89" s="2">
        <f t="shared" si="1"/>
        <v>0.77999999999883585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0.49</v>
      </c>
      <c r="E90" s="1">
        <v>0</v>
      </c>
      <c r="F90" s="1">
        <v>0</v>
      </c>
      <c r="G90" s="2">
        <f t="shared" si="0"/>
        <v>8.7219999999999992E-2</v>
      </c>
      <c r="H90" s="2">
        <f t="shared" si="1"/>
        <v>0.49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532.82000000000005</v>
      </c>
      <c r="D93" s="1">
        <f>'PR-RAS'!E97</f>
        <v>0</v>
      </c>
      <c r="E93" s="1">
        <v>0</v>
      </c>
      <c r="F93" s="1">
        <v>0</v>
      </c>
      <c r="G93" s="2">
        <f t="shared" si="0"/>
        <v>49.019440000000003</v>
      </c>
      <c r="H93" s="2">
        <f t="shared" si="1"/>
        <v>0.17999999999994998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163.41</v>
      </c>
      <c r="D94" s="1">
        <f>'PR-RAS'!E98</f>
        <v>69.62</v>
      </c>
      <c r="E94" s="1">
        <v>0</v>
      </c>
      <c r="F94" s="1">
        <v>0</v>
      </c>
      <c r="G94" s="2">
        <f t="shared" si="0"/>
        <v>28.146449999999998</v>
      </c>
      <c r="H94" s="2">
        <f t="shared" si="1"/>
        <v>0.78999999999999204</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163.41</v>
      </c>
      <c r="D96" s="1">
        <f>'PR-RAS'!E100</f>
        <v>69.62</v>
      </c>
      <c r="E96" s="1">
        <v>0</v>
      </c>
      <c r="F96" s="1">
        <v>0</v>
      </c>
      <c r="G96" s="2">
        <f t="shared" si="0"/>
        <v>28.751749999999998</v>
      </c>
      <c r="H96" s="2">
        <f t="shared" si="1"/>
        <v>0.78999999999999204</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29581.98</v>
      </c>
      <c r="D102" s="1">
        <f>'PR-RAS'!E106</f>
        <v>53847.399999999994</v>
      </c>
      <c r="E102" s="1">
        <v>0</v>
      </c>
      <c r="F102" s="1">
        <v>0</v>
      </c>
      <c r="G102" s="2">
        <f t="shared" si="0"/>
        <v>13864.95478</v>
      </c>
      <c r="H102" s="2">
        <f t="shared" si="1"/>
        <v>0.41999999999461579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8445.2099999999991</v>
      </c>
      <c r="D103" s="1">
        <f>'PR-RAS'!E107</f>
        <v>8332.43</v>
      </c>
      <c r="E103" s="1">
        <v>0</v>
      </c>
      <c r="F103" s="1">
        <v>0</v>
      </c>
      <c r="G103" s="2">
        <f t="shared" si="0"/>
        <v>2561.22714</v>
      </c>
      <c r="H103" s="2">
        <f t="shared" si="1"/>
        <v>0.63999999999941792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8445.2099999999991</v>
      </c>
      <c r="D105" s="1">
        <f>'PR-RAS'!E109</f>
        <v>8332.43</v>
      </c>
      <c r="E105" s="1">
        <v>0</v>
      </c>
      <c r="F105" s="1">
        <v>0</v>
      </c>
      <c r="G105" s="2">
        <f t="shared" si="0"/>
        <v>2611.4472799999999</v>
      </c>
      <c r="H105" s="2">
        <f t="shared" si="1"/>
        <v>0.63999999999941792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4700.8599999999997</v>
      </c>
      <c r="D108" s="1">
        <f>'PR-RAS'!E112</f>
        <v>29286.27</v>
      </c>
      <c r="E108" s="1">
        <v>0</v>
      </c>
      <c r="F108" s="1">
        <v>0</v>
      </c>
      <c r="G108" s="2">
        <f t="shared" si="0"/>
        <v>6770.2538000000004</v>
      </c>
      <c r="H108" s="2">
        <f t="shared" si="1"/>
        <v>0.41000000000076398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4685.12</v>
      </c>
      <c r="D111" s="1">
        <f>'PR-RAS'!E115</f>
        <v>29241.64</v>
      </c>
      <c r="E111" s="1">
        <v>0</v>
      </c>
      <c r="F111" s="1">
        <v>0</v>
      </c>
      <c r="G111" s="2">
        <f t="shared" si="0"/>
        <v>6948.5240000000003</v>
      </c>
      <c r="H111" s="2">
        <f t="shared" si="1"/>
        <v>0.48000000000047294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15.74</v>
      </c>
      <c r="D113" s="1">
        <f>'PR-RAS'!E117</f>
        <v>44.63</v>
      </c>
      <c r="E113" s="1">
        <v>0</v>
      </c>
      <c r="F113" s="1">
        <v>0</v>
      </c>
      <c r="G113" s="2">
        <f t="shared" si="0"/>
        <v>11.76</v>
      </c>
      <c r="H113" s="2">
        <f t="shared" si="1"/>
        <v>0.62999999999999723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16435.91</v>
      </c>
      <c r="D116" s="1">
        <f>'PR-RAS'!E120</f>
        <v>16228.7</v>
      </c>
      <c r="E116" s="1">
        <v>0</v>
      </c>
      <c r="F116" s="1">
        <v>0</v>
      </c>
      <c r="G116" s="2">
        <f t="shared" si="0"/>
        <v>5622.7306500000004</v>
      </c>
      <c r="H116" s="2">
        <f t="shared" si="1"/>
        <v>0.38999999999941792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16435.91</v>
      </c>
      <c r="D118" s="1">
        <f>'PR-RAS'!E122</f>
        <v>16228.7</v>
      </c>
      <c r="E118" s="1">
        <v>0</v>
      </c>
      <c r="F118" s="1">
        <v>0</v>
      </c>
      <c r="G118" s="2">
        <f t="shared" si="0"/>
        <v>5720.5172700000003</v>
      </c>
      <c r="H118" s="2">
        <f t="shared" si="1"/>
        <v>0.38999999999941792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991.15</v>
      </c>
      <c r="E120" s="1">
        <v>0</v>
      </c>
      <c r="F120" s="1">
        <v>0</v>
      </c>
      <c r="G120" s="2">
        <f t="shared" si="0"/>
        <v>235.8937</v>
      </c>
      <c r="H120" s="2">
        <f t="shared" si="1"/>
        <v>0.14999999999997726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991.15</v>
      </c>
      <c r="E121" s="1">
        <v>0</v>
      </c>
      <c r="F121" s="1">
        <v>0</v>
      </c>
      <c r="G121" s="2">
        <f t="shared" si="0"/>
        <v>237.87599999999998</v>
      </c>
      <c r="H121" s="2">
        <f t="shared" si="1"/>
        <v>0.14999999999997726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991.15</v>
      </c>
      <c r="E123" s="1">
        <v>0</v>
      </c>
      <c r="F123" s="1">
        <v>0</v>
      </c>
      <c r="G123" s="2">
        <f t="shared" si="0"/>
        <v>241.84059999999999</v>
      </c>
      <c r="H123" s="2">
        <f t="shared" si="1"/>
        <v>0.14999999999997726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1262.8</v>
      </c>
      <c r="E135" s="1">
        <v>0</v>
      </c>
      <c r="F135" s="1">
        <v>0</v>
      </c>
      <c r="G135" s="2">
        <f t="shared" si="0"/>
        <v>338.43040000000002</v>
      </c>
      <c r="H135" s="2">
        <f t="shared" si="1"/>
        <v>0.20000000000004547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1262.8</v>
      </c>
      <c r="E146" s="1">
        <v>0</v>
      </c>
      <c r="F146" s="1">
        <v>0</v>
      </c>
      <c r="G146" s="2">
        <f t="shared" si="0"/>
        <v>366.21199999999999</v>
      </c>
      <c r="H146" s="2">
        <f t="shared" si="1"/>
        <v>0.20000000000004547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629954.84000000008</v>
      </c>
      <c r="D147" s="1">
        <f>'PR-RAS'!E151</f>
        <v>751125.29</v>
      </c>
      <c r="E147" s="1">
        <v>0</v>
      </c>
      <c r="F147" s="1">
        <v>0</v>
      </c>
      <c r="G147" s="2">
        <f t="shared" si="0"/>
        <v>311301.99131999997</v>
      </c>
      <c r="H147" s="2">
        <f t="shared" si="1"/>
        <v>0.44999999995343387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114636.62</v>
      </c>
      <c r="D148" s="1">
        <f>'PR-RAS'!E152</f>
        <v>162839.57999999999</v>
      </c>
      <c r="E148" s="1">
        <v>0</v>
      </c>
      <c r="F148" s="1">
        <v>0</v>
      </c>
      <c r="G148" s="2">
        <f t="shared" si="0"/>
        <v>64726.419659999992</v>
      </c>
      <c r="H148" s="2">
        <f t="shared" si="1"/>
        <v>0.8000000000174623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93644.76</v>
      </c>
      <c r="D149" s="1">
        <f>'PR-RAS'!E153</f>
        <v>131901.03</v>
      </c>
      <c r="E149" s="1">
        <v>0</v>
      </c>
      <c r="F149" s="1">
        <v>0</v>
      </c>
      <c r="G149" s="2">
        <f t="shared" si="0"/>
        <v>52902.129359999999</v>
      </c>
      <c r="H149" s="2">
        <f t="shared" si="1"/>
        <v>0.27000000000407454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93644.76</v>
      </c>
      <c r="D150" s="1">
        <f>'PR-RAS'!E154</f>
        <v>131901.03</v>
      </c>
      <c r="E150" s="1">
        <v>0</v>
      </c>
      <c r="F150" s="1">
        <v>0</v>
      </c>
      <c r="G150" s="2">
        <f t="shared" si="0"/>
        <v>53259.576179999996</v>
      </c>
      <c r="H150" s="2">
        <f t="shared" si="1"/>
        <v>0.27000000000407454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5540.48</v>
      </c>
      <c r="D154" s="1">
        <f>'PR-RAS'!E158</f>
        <v>9174.8700000000008</v>
      </c>
      <c r="E154" s="1">
        <v>0</v>
      </c>
      <c r="F154" s="1">
        <v>0</v>
      </c>
      <c r="G154" s="2">
        <f t="shared" si="0"/>
        <v>3655.2036600000001</v>
      </c>
      <c r="H154" s="2">
        <f t="shared" si="1"/>
        <v>0.60999999999876309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15451.38</v>
      </c>
      <c r="D155" s="1">
        <f>'PR-RAS'!E159</f>
        <v>21763.68</v>
      </c>
      <c r="E155" s="1">
        <v>0</v>
      </c>
      <c r="F155" s="1">
        <v>0</v>
      </c>
      <c r="G155" s="2">
        <f t="shared" si="0"/>
        <v>9082.7259599999998</v>
      </c>
      <c r="H155" s="2">
        <f t="shared" si="1"/>
        <v>0.69999999999890861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15451.38</v>
      </c>
      <c r="D157" s="1">
        <f>'PR-RAS'!E161</f>
        <v>21763.68</v>
      </c>
      <c r="E157" s="1">
        <v>0</v>
      </c>
      <c r="F157" s="1">
        <v>0</v>
      </c>
      <c r="G157" s="2">
        <f t="shared" si="0"/>
        <v>9200.6834399999989</v>
      </c>
      <c r="H157" s="2">
        <f t="shared" si="1"/>
        <v>0.69999999999890861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239914.17</v>
      </c>
      <c r="D159" s="1">
        <f>'PR-RAS'!E163</f>
        <v>305622.74</v>
      </c>
      <c r="E159" s="1">
        <v>0</v>
      </c>
      <c r="F159" s="1">
        <v>0</v>
      </c>
      <c r="G159" s="2">
        <f t="shared" si="0"/>
        <v>134483.22469999999</v>
      </c>
      <c r="H159" s="2">
        <f t="shared" si="1"/>
        <v>0.43000000002211891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4500.05</v>
      </c>
      <c r="D160" s="1">
        <f>'PR-RAS'!E164</f>
        <v>7787.63</v>
      </c>
      <c r="E160" s="1">
        <v>0</v>
      </c>
      <c r="F160" s="1">
        <v>0</v>
      </c>
      <c r="G160" s="2">
        <f t="shared" si="0"/>
        <v>3191.9742900000001</v>
      </c>
      <c r="H160" s="2">
        <f t="shared" si="1"/>
        <v>0.42000000000007276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2519.89</v>
      </c>
      <c r="D161" s="1">
        <f>'PR-RAS'!E165</f>
        <v>3488.53</v>
      </c>
      <c r="E161" s="1">
        <v>0</v>
      </c>
      <c r="F161" s="1">
        <v>0</v>
      </c>
      <c r="G161" s="2">
        <f t="shared" si="0"/>
        <v>1519.5120000000002</v>
      </c>
      <c r="H161" s="2">
        <f t="shared" si="1"/>
        <v>0.57999999999992724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582.96</v>
      </c>
      <c r="D162" s="1">
        <f>'PR-RAS'!E166</f>
        <v>703.72</v>
      </c>
      <c r="E162" s="1">
        <v>0</v>
      </c>
      <c r="F162" s="1">
        <v>0</v>
      </c>
      <c r="G162" s="2">
        <f t="shared" si="0"/>
        <v>320.45440000000002</v>
      </c>
      <c r="H162" s="2">
        <f t="shared" si="1"/>
        <v>0.31999999999993634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2160</v>
      </c>
      <c r="E163" s="1">
        <v>0</v>
      </c>
      <c r="F163" s="1">
        <v>0</v>
      </c>
      <c r="G163" s="2">
        <f t="shared" si="0"/>
        <v>699.84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1397.2</v>
      </c>
      <c r="D164" s="1">
        <f>'PR-RAS'!E168</f>
        <v>1435.38</v>
      </c>
      <c r="E164" s="1">
        <v>0</v>
      </c>
      <c r="F164" s="1">
        <v>0</v>
      </c>
      <c r="G164" s="2">
        <f t="shared" si="0"/>
        <v>695.67748000000006</v>
      </c>
      <c r="H164" s="2">
        <f t="shared" si="1"/>
        <v>0.58000000000015461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18289.559999999998</v>
      </c>
      <c r="D165" s="1">
        <f>'PR-RAS'!E169</f>
        <v>15287.900000000001</v>
      </c>
      <c r="E165" s="1">
        <v>0</v>
      </c>
      <c r="F165" s="1">
        <v>0</v>
      </c>
      <c r="G165" s="2">
        <f t="shared" si="0"/>
        <v>8013.9190400000007</v>
      </c>
      <c r="H165" s="2">
        <f t="shared" si="1"/>
        <v>0.54000000000087311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6808.32</v>
      </c>
      <c r="D166" s="1">
        <f>'PR-RAS'!E170</f>
        <v>4361.21</v>
      </c>
      <c r="E166" s="1">
        <v>0</v>
      </c>
      <c r="F166" s="1">
        <v>0</v>
      </c>
      <c r="G166" s="2">
        <f t="shared" si="0"/>
        <v>2562.5720999999999</v>
      </c>
      <c r="H166" s="2">
        <f t="shared" si="1"/>
        <v>0.52999999999974534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9013.9699999999993</v>
      </c>
      <c r="D168" s="1">
        <f>'PR-RAS'!E172</f>
        <v>8943.15</v>
      </c>
      <c r="E168" s="1">
        <v>0</v>
      </c>
      <c r="F168" s="1">
        <v>0</v>
      </c>
      <c r="G168" s="2">
        <f t="shared" si="0"/>
        <v>4492.3450899999998</v>
      </c>
      <c r="H168" s="2">
        <f t="shared" si="1"/>
        <v>0.18000000000029104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2403.52</v>
      </c>
      <c r="D170" s="1">
        <f>'PR-RAS'!E174</f>
        <v>1983.54</v>
      </c>
      <c r="E170" s="1">
        <v>0</v>
      </c>
      <c r="F170" s="1">
        <v>0</v>
      </c>
      <c r="G170" s="2">
        <f t="shared" si="0"/>
        <v>1076.6314000000002</v>
      </c>
      <c r="H170" s="2">
        <f t="shared" si="1"/>
        <v>0.94000000000005457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63.75</v>
      </c>
      <c r="D172" s="1">
        <f>'PR-RAS'!E176</f>
        <v>0</v>
      </c>
      <c r="E172" s="1">
        <v>0</v>
      </c>
      <c r="F172" s="1">
        <v>0</v>
      </c>
      <c r="G172" s="2">
        <f t="shared" si="0"/>
        <v>10.901250000000001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170064.96000000002</v>
      </c>
      <c r="D173" s="1">
        <f>'PR-RAS'!E177</f>
        <v>235199.13999999998</v>
      </c>
      <c r="E173" s="1">
        <v>0</v>
      </c>
      <c r="F173" s="1">
        <v>0</v>
      </c>
      <c r="G173" s="2">
        <f t="shared" si="0"/>
        <v>110159.67727999999</v>
      </c>
      <c r="H173" s="2">
        <f t="shared" si="1"/>
        <v>0.17999999996391125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4614.91</v>
      </c>
      <c r="D174" s="1">
        <f>'PR-RAS'!E178</f>
        <v>3067.14</v>
      </c>
      <c r="E174" s="1">
        <v>0</v>
      </c>
      <c r="F174" s="1">
        <v>0</v>
      </c>
      <c r="G174" s="2">
        <f t="shared" si="0"/>
        <v>1859.6098699999995</v>
      </c>
      <c r="H174" s="2">
        <f t="shared" si="1"/>
        <v>0.23000000000001819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24960.79</v>
      </c>
      <c r="D175" s="1">
        <f>'PR-RAS'!E179</f>
        <v>12279.39</v>
      </c>
      <c r="E175" s="1">
        <v>0</v>
      </c>
      <c r="F175" s="1">
        <v>0</v>
      </c>
      <c r="G175" s="2">
        <f t="shared" si="0"/>
        <v>8616.4051799999997</v>
      </c>
      <c r="H175" s="2">
        <f t="shared" si="1"/>
        <v>0.59999999999854481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10665.77</v>
      </c>
      <c r="D176" s="1">
        <f>'PR-RAS'!E180</f>
        <v>6375.9</v>
      </c>
      <c r="E176" s="1">
        <v>0</v>
      </c>
      <c r="F176" s="1">
        <v>0</v>
      </c>
      <c r="G176" s="2">
        <f t="shared" si="0"/>
        <v>4098.0747499999998</v>
      </c>
      <c r="H176" s="2">
        <f t="shared" si="1"/>
        <v>0.32999999999992724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63874.080000000002</v>
      </c>
      <c r="D177" s="1">
        <f>'PR-RAS'!E181</f>
        <v>141260.54999999999</v>
      </c>
      <c r="E177" s="1">
        <v>0</v>
      </c>
      <c r="F177" s="1">
        <v>0</v>
      </c>
      <c r="G177" s="2">
        <f t="shared" si="0"/>
        <v>60965.551679999997</v>
      </c>
      <c r="H177" s="2">
        <f t="shared" si="1"/>
        <v>0.53000000001338776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3220</v>
      </c>
      <c r="D179" s="1">
        <f>'PR-RAS'!E183</f>
        <v>4725.53</v>
      </c>
      <c r="E179" s="1">
        <v>0</v>
      </c>
      <c r="F179" s="1">
        <v>0</v>
      </c>
      <c r="G179" s="2">
        <f t="shared" si="0"/>
        <v>2255.44868</v>
      </c>
      <c r="H179" s="2">
        <f t="shared" si="1"/>
        <v>0.47000000000025466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52743.95</v>
      </c>
      <c r="D180" s="1">
        <f>'PR-RAS'!E184</f>
        <v>58694.69</v>
      </c>
      <c r="E180" s="1">
        <v>0</v>
      </c>
      <c r="F180" s="1">
        <v>0</v>
      </c>
      <c r="G180" s="2">
        <f t="shared" si="0"/>
        <v>30453.86607</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6823.17</v>
      </c>
      <c r="D181" s="1">
        <f>'PR-RAS'!E185</f>
        <v>5229.92</v>
      </c>
      <c r="E181" s="1">
        <v>0</v>
      </c>
      <c r="F181" s="1">
        <v>0</v>
      </c>
      <c r="G181" s="2">
        <f t="shared" si="0"/>
        <v>3110.9418000000001</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3162.29</v>
      </c>
      <c r="D182" s="1">
        <f>'PR-RAS'!E186</f>
        <v>3566.02</v>
      </c>
      <c r="E182" s="1">
        <v>0</v>
      </c>
      <c r="F182" s="1">
        <v>0</v>
      </c>
      <c r="G182" s="2">
        <f t="shared" si="0"/>
        <v>1863.2737299999999</v>
      </c>
      <c r="H182" s="2">
        <f t="shared" si="1"/>
        <v>0.30999999999994543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47059.600000000006</v>
      </c>
      <c r="D184" s="1">
        <f>'PR-RAS'!E188</f>
        <v>47348.07</v>
      </c>
      <c r="E184" s="1">
        <v>0</v>
      </c>
      <c r="F184" s="1">
        <v>0</v>
      </c>
      <c r="G184" s="2">
        <f t="shared" si="0"/>
        <v>25941.300419999996</v>
      </c>
      <c r="H184" s="2">
        <f t="shared" si="1"/>
        <v>0.4699999999938882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1249.24</v>
      </c>
      <c r="D185" s="1">
        <f>'PR-RAS'!E189</f>
        <v>1918.57</v>
      </c>
      <c r="E185" s="1">
        <v>0</v>
      </c>
      <c r="F185" s="1">
        <v>0</v>
      </c>
      <c r="G185" s="2">
        <f t="shared" si="0"/>
        <v>935.89391999999998</v>
      </c>
      <c r="H185" s="2">
        <f t="shared" si="1"/>
        <v>0.67000000000007276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2322.6</v>
      </c>
      <c r="E186" s="1">
        <v>0</v>
      </c>
      <c r="F186" s="1">
        <v>0</v>
      </c>
      <c r="G186" s="2">
        <f t="shared" si="0"/>
        <v>859.36199999999997</v>
      </c>
      <c r="H186" s="2">
        <f t="shared" si="1"/>
        <v>0.40000000000009095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4827.2</v>
      </c>
      <c r="D187" s="1">
        <f>'PR-RAS'!E191</f>
        <v>9655.56</v>
      </c>
      <c r="E187" s="1">
        <v>0</v>
      </c>
      <c r="F187" s="1">
        <v>0</v>
      </c>
      <c r="G187" s="2">
        <f t="shared" si="0"/>
        <v>4489.7275200000004</v>
      </c>
      <c r="H187" s="2">
        <f t="shared" si="1"/>
        <v>0.64000000000032742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2690.61</v>
      </c>
      <c r="D188" s="1">
        <f>'PR-RAS'!E192</f>
        <v>1991</v>
      </c>
      <c r="E188" s="1">
        <v>0</v>
      </c>
      <c r="F188" s="1">
        <v>0</v>
      </c>
      <c r="G188" s="2">
        <f t="shared" si="0"/>
        <v>1247.7780700000001</v>
      </c>
      <c r="H188" s="2">
        <f t="shared" si="1"/>
        <v>0.38999999999987267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692.18</v>
      </c>
      <c r="D189" s="1">
        <f>'PR-RAS'!E193</f>
        <v>331.94</v>
      </c>
      <c r="E189" s="1">
        <v>0</v>
      </c>
      <c r="F189" s="1">
        <v>0</v>
      </c>
      <c r="G189" s="2">
        <f t="shared" si="0"/>
        <v>254.93928</v>
      </c>
      <c r="H189" s="2">
        <f t="shared" si="1"/>
        <v>0.23999999999995225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37600.370000000003</v>
      </c>
      <c r="D191" s="1">
        <f>'PR-RAS'!E195</f>
        <v>31128.400000000001</v>
      </c>
      <c r="E191" s="1">
        <v>0</v>
      </c>
      <c r="F191" s="1">
        <v>0</v>
      </c>
      <c r="G191" s="2">
        <f t="shared" si="0"/>
        <v>18972.862300000004</v>
      </c>
      <c r="H191" s="2">
        <f t="shared" si="1"/>
        <v>0.77000000000407454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3345.1</v>
      </c>
      <c r="D192" s="1">
        <f>'PR-RAS'!E196</f>
        <v>3927.35</v>
      </c>
      <c r="E192" s="1">
        <v>0</v>
      </c>
      <c r="F192" s="1">
        <v>0</v>
      </c>
      <c r="G192" s="2">
        <f t="shared" si="0"/>
        <v>2139.1617999999999</v>
      </c>
      <c r="H192" s="2">
        <f t="shared" si="1"/>
        <v>0.4499999999998181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712.96</v>
      </c>
      <c r="D198" s="1">
        <f>'PR-RAS'!E202</f>
        <v>2348.7199999999998</v>
      </c>
      <c r="E198" s="1">
        <v>0</v>
      </c>
      <c r="F198" s="1">
        <v>0</v>
      </c>
      <c r="G198" s="2">
        <f t="shared" si="0"/>
        <v>1065.8488</v>
      </c>
      <c r="H198" s="2">
        <f t="shared" si="1"/>
        <v>0.32000000000016371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712.96</v>
      </c>
      <c r="D201" s="1">
        <f>'PR-RAS'!E205</f>
        <v>2348.7199999999998</v>
      </c>
      <c r="E201" s="1">
        <v>0</v>
      </c>
      <c r="F201" s="1">
        <v>0</v>
      </c>
      <c r="G201" s="2">
        <f t="shared" si="0"/>
        <v>1082.08</v>
      </c>
      <c r="H201" s="2">
        <f t="shared" si="1"/>
        <v>0.32000000000016371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2632.14</v>
      </c>
      <c r="D206" s="1">
        <f>'PR-RAS'!E210</f>
        <v>1578.63</v>
      </c>
      <c r="E206" s="1">
        <v>0</v>
      </c>
      <c r="F206" s="1">
        <v>0</v>
      </c>
      <c r="G206" s="2">
        <f t="shared" si="0"/>
        <v>1186.8269999999998</v>
      </c>
      <c r="H206" s="2">
        <f t="shared" si="1"/>
        <v>0.50999999999976353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1278.3699999999999</v>
      </c>
      <c r="D207" s="1">
        <f>'PR-RAS'!E211</f>
        <v>1578.63</v>
      </c>
      <c r="E207" s="1">
        <v>0</v>
      </c>
      <c r="F207" s="1">
        <v>0</v>
      </c>
      <c r="G207" s="2">
        <f t="shared" si="0"/>
        <v>913.73978</v>
      </c>
      <c r="H207" s="2">
        <f t="shared" si="1"/>
        <v>0.73999999999978172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1353.77</v>
      </c>
      <c r="D210" s="1">
        <f>'PR-RAS'!E214</f>
        <v>0</v>
      </c>
      <c r="E210" s="1">
        <v>0</v>
      </c>
      <c r="F210" s="1">
        <v>0</v>
      </c>
      <c r="G210" s="2">
        <f t="shared" si="0"/>
        <v>282.93792999999999</v>
      </c>
      <c r="H210" s="2">
        <f t="shared" si="1"/>
        <v>0.23000000000001819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169389.44</v>
      </c>
      <c r="D220" s="1">
        <f>'PR-RAS'!E224</f>
        <v>184456.11</v>
      </c>
      <c r="E220" s="1">
        <v>0</v>
      </c>
      <c r="F220" s="1">
        <v>0</v>
      </c>
      <c r="G220" s="2">
        <f t="shared" si="0"/>
        <v>117888.06353999999</v>
      </c>
      <c r="H220" s="2">
        <f t="shared" si="1"/>
        <v>0.54999999998835847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2101.4899999999998</v>
      </c>
      <c r="D227" s="1">
        <f>'PR-RAS'!E231</f>
        <v>4419.32</v>
      </c>
      <c r="E227" s="1">
        <v>0</v>
      </c>
      <c r="F227" s="1">
        <v>0</v>
      </c>
      <c r="G227" s="2">
        <f t="shared" si="0"/>
        <v>2472.46938</v>
      </c>
      <c r="H227" s="2">
        <f t="shared" si="1"/>
        <v>0.80999999999949068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2101.4899999999998</v>
      </c>
      <c r="D228" s="1">
        <f>'PR-RAS'!E232</f>
        <v>4419.32</v>
      </c>
      <c r="E228" s="1">
        <v>0</v>
      </c>
      <c r="F228" s="1">
        <v>0</v>
      </c>
      <c r="G228" s="2">
        <f t="shared" si="0"/>
        <v>2483.40951</v>
      </c>
      <c r="H228" s="2">
        <f t="shared" si="1"/>
        <v>0.80999999999949068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3500</v>
      </c>
      <c r="D232" s="1">
        <f>'PR-RAS'!E236</f>
        <v>0</v>
      </c>
      <c r="E232" s="1">
        <v>0</v>
      </c>
      <c r="F232" s="1">
        <v>0</v>
      </c>
      <c r="G232" s="2">
        <f t="shared" si="0"/>
        <v>808.5</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3500</v>
      </c>
      <c r="D233" s="1">
        <f>'PR-RAS'!E237</f>
        <v>0</v>
      </c>
      <c r="E233" s="1">
        <v>0</v>
      </c>
      <c r="F233" s="1">
        <v>0</v>
      </c>
      <c r="G233" s="2">
        <f t="shared" si="0"/>
        <v>812</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56867.92</v>
      </c>
      <c r="D236" s="1">
        <f>'PR-RAS'!E240</f>
        <v>126923.67</v>
      </c>
      <c r="E236" s="1">
        <v>0</v>
      </c>
      <c r="F236" s="1">
        <v>0</v>
      </c>
      <c r="G236" s="2">
        <f t="shared" si="0"/>
        <v>73018.0861</v>
      </c>
      <c r="H236" s="2">
        <f t="shared" si="1"/>
        <v>0.41000000000349246</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56867.92</v>
      </c>
      <c r="D237" s="1">
        <f>'PR-RAS'!E241</f>
        <v>108774.34</v>
      </c>
      <c r="E237" s="1">
        <v>0</v>
      </c>
      <c r="F237" s="1">
        <v>0</v>
      </c>
      <c r="G237" s="2">
        <f t="shared" si="0"/>
        <v>64762.317599999988</v>
      </c>
      <c r="H237" s="2">
        <f t="shared" si="1"/>
        <v>0.41999999999825377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18149.330000000002</v>
      </c>
      <c r="E238" s="1">
        <v>0</v>
      </c>
      <c r="F238" s="1">
        <v>0</v>
      </c>
      <c r="G238" s="2">
        <f t="shared" si="0"/>
        <v>8602.7824199999995</v>
      </c>
      <c r="H238" s="2">
        <f t="shared" si="1"/>
        <v>0.33000000000174623</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106920.03</v>
      </c>
      <c r="D243" s="1">
        <f>'PR-RAS'!E247</f>
        <v>53113.120000000003</v>
      </c>
      <c r="E243" s="1">
        <v>0</v>
      </c>
      <c r="F243" s="1">
        <v>0</v>
      </c>
      <c r="G243" s="2">
        <f t="shared" si="0"/>
        <v>51581.397340000003</v>
      </c>
      <c r="H243" s="2">
        <f t="shared" si="1"/>
        <v>0.15000000000145519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106920.03</v>
      </c>
      <c r="D244" s="1">
        <f>'PR-RAS'!E248</f>
        <v>53113.120000000003</v>
      </c>
      <c r="E244" s="1">
        <v>0</v>
      </c>
      <c r="F244" s="1">
        <v>0</v>
      </c>
      <c r="G244" s="2">
        <f t="shared" si="0"/>
        <v>51794.543610000001</v>
      </c>
      <c r="H244" s="2">
        <f t="shared" si="1"/>
        <v>0.15000000000145519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23337.940000000002</v>
      </c>
      <c r="D248" s="1">
        <f>'PR-RAS'!E252</f>
        <v>20658.940000000002</v>
      </c>
      <c r="E248" s="1">
        <v>0</v>
      </c>
      <c r="F248" s="1">
        <v>0</v>
      </c>
      <c r="G248" s="2">
        <f t="shared" si="0"/>
        <v>15969.987540000002</v>
      </c>
      <c r="H248" s="2">
        <f t="shared" si="1"/>
        <v>0.11999999999534339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23337.940000000002</v>
      </c>
      <c r="D255" s="1">
        <f>'PR-RAS'!E259</f>
        <v>20658.940000000002</v>
      </c>
      <c r="E255" s="1">
        <v>0</v>
      </c>
      <c r="F255" s="1">
        <v>0</v>
      </c>
      <c r="G255" s="2">
        <f t="shared" si="0"/>
        <v>16422.578280000002</v>
      </c>
      <c r="H255" s="2">
        <f t="shared" si="1"/>
        <v>0.11999999999534339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20705.150000000001</v>
      </c>
      <c r="D256" s="1">
        <f>'PR-RAS'!E260</f>
        <v>17392.29</v>
      </c>
      <c r="E256" s="1">
        <v>0</v>
      </c>
      <c r="F256" s="1">
        <v>0</v>
      </c>
      <c r="G256" s="2">
        <f t="shared" si="0"/>
        <v>14149.881150000001</v>
      </c>
      <c r="H256" s="2">
        <f t="shared" si="1"/>
        <v>0.44000000000232831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2632.79</v>
      </c>
      <c r="D257" s="1">
        <f>'PR-RAS'!E261</f>
        <v>3266.65</v>
      </c>
      <c r="E257" s="1">
        <v>0</v>
      </c>
      <c r="F257" s="1">
        <v>0</v>
      </c>
      <c r="G257" s="2">
        <f t="shared" si="0"/>
        <v>2346.5190400000001</v>
      </c>
      <c r="H257" s="2">
        <f t="shared" si="1"/>
        <v>0.55999999999994543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79331.570000000007</v>
      </c>
      <c r="D259" s="1">
        <f>'PR-RAS'!E263</f>
        <v>73620.570000000007</v>
      </c>
      <c r="E259" s="1">
        <v>0</v>
      </c>
      <c r="F259" s="1">
        <v>0</v>
      </c>
      <c r="G259" s="2">
        <f t="shared" si="0"/>
        <v>58455.759180000008</v>
      </c>
      <c r="H259" s="2">
        <f t="shared" si="1"/>
        <v>0.85999999998603016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79331.570000000007</v>
      </c>
      <c r="D260" s="1">
        <f>'PR-RAS'!E264</f>
        <v>73620.570000000007</v>
      </c>
      <c r="E260" s="1">
        <v>0</v>
      </c>
      <c r="F260" s="1">
        <v>0</v>
      </c>
      <c r="G260" s="2">
        <f t="shared" si="0"/>
        <v>58682.331890000009</v>
      </c>
      <c r="H260" s="2">
        <f t="shared" si="1"/>
        <v>0.85999999998603016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79331.570000000007</v>
      </c>
      <c r="D261" s="1">
        <f>'PR-RAS'!E265</f>
        <v>73620.570000000007</v>
      </c>
      <c r="E261" s="1">
        <v>0</v>
      </c>
      <c r="F261" s="1">
        <v>0</v>
      </c>
      <c r="G261" s="2">
        <f t="shared" si="0"/>
        <v>58908.904600000009</v>
      </c>
      <c r="H261" s="2">
        <f t="shared" si="1"/>
        <v>0.85999999998603016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629954.84000000008</v>
      </c>
      <c r="D285" s="1">
        <f>'PR-RAS'!E289</f>
        <v>751125.29</v>
      </c>
      <c r="E285" s="1">
        <v>0</v>
      </c>
      <c r="F285" s="1">
        <v>0</v>
      </c>
      <c r="G285" s="2">
        <f t="shared" si="8"/>
        <v>605546.33927999996</v>
      </c>
      <c r="H285" s="2">
        <f t="shared" si="9"/>
        <v>0.44999999995343387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576711.36999999988</v>
      </c>
      <c r="D286" s="1">
        <f>'PR-RAS'!E290</f>
        <v>332393.41999999969</v>
      </c>
      <c r="E286" s="1">
        <v>0</v>
      </c>
      <c r="F286" s="1">
        <v>0</v>
      </c>
      <c r="G286" s="2">
        <f t="shared" si="8"/>
        <v>353826.98984999978</v>
      </c>
      <c r="H286" s="2">
        <f t="shared" si="9"/>
        <v>0.78999999957159162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33401.360000000001</v>
      </c>
      <c r="D288" s="1">
        <f>'PR-RAS'!E292</f>
        <v>194629.61</v>
      </c>
      <c r="E288" s="1">
        <v>0</v>
      </c>
      <c r="F288" s="1">
        <v>0</v>
      </c>
      <c r="G288" s="2">
        <f t="shared" si="8"/>
        <v>121303.58645999998</v>
      </c>
      <c r="H288" s="2">
        <f t="shared" si="9"/>
        <v>0.75000000001455192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15952.84</v>
      </c>
      <c r="D290" s="1">
        <f>'PR-RAS'!E294</f>
        <v>27979.14</v>
      </c>
      <c r="E290" s="1">
        <v>0</v>
      </c>
      <c r="F290" s="1">
        <v>0</v>
      </c>
      <c r="G290" s="2">
        <f t="shared" si="8"/>
        <v>20782.313679999996</v>
      </c>
      <c r="H290" s="2">
        <f t="shared" si="9"/>
        <v>0.2999999999992724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629400.32000000007</v>
      </c>
      <c r="D345" s="1">
        <f>'PR-RAS'!E350</f>
        <v>501808.41000000003</v>
      </c>
      <c r="E345" s="1">
        <v>0</v>
      </c>
      <c r="F345" s="1">
        <v>0</v>
      </c>
      <c r="G345" s="2">
        <f t="shared" si="8"/>
        <v>561757.89616</v>
      </c>
      <c r="H345" s="2">
        <f t="shared" si="9"/>
        <v>0.73000000009778887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44898.75</v>
      </c>
      <c r="E346" s="1">
        <v>0</v>
      </c>
      <c r="F346" s="1">
        <v>0</v>
      </c>
      <c r="G346" s="2">
        <f t="shared" si="8"/>
        <v>30980.137499999997</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37100</v>
      </c>
      <c r="E347" s="1">
        <v>0</v>
      </c>
      <c r="F347" s="1">
        <v>0</v>
      </c>
      <c r="G347" s="2">
        <f t="shared" si="8"/>
        <v>25673.199999999997</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37100</v>
      </c>
      <c r="E348" s="1">
        <v>0</v>
      </c>
      <c r="F348" s="1">
        <v>0</v>
      </c>
      <c r="G348" s="2">
        <f t="shared" si="8"/>
        <v>25747.399999999998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7798.75</v>
      </c>
      <c r="E351" s="1">
        <v>0</v>
      </c>
      <c r="F351" s="1">
        <v>0</v>
      </c>
      <c r="G351" s="2">
        <f t="shared" si="8"/>
        <v>5459.125</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7798.75</v>
      </c>
      <c r="E357" s="1">
        <v>0</v>
      </c>
      <c r="F357" s="1">
        <v>0</v>
      </c>
      <c r="G357" s="2">
        <f t="shared" si="8"/>
        <v>5552.71</v>
      </c>
      <c r="H357" s="2">
        <f t="shared" si="9"/>
        <v>0.25</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629400.32000000007</v>
      </c>
      <c r="D358" s="1">
        <f>'PR-RAS'!E363</f>
        <v>418067.54000000004</v>
      </c>
      <c r="E358" s="1">
        <v>0</v>
      </c>
      <c r="F358" s="1">
        <v>0</v>
      </c>
      <c r="G358" s="2">
        <f t="shared" si="8"/>
        <v>523196.13780000003</v>
      </c>
      <c r="H358" s="2">
        <f t="shared" si="9"/>
        <v>0.78000000002793968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459907.88</v>
      </c>
      <c r="D359" s="1">
        <f>'PR-RAS'!E364</f>
        <v>336539.71</v>
      </c>
      <c r="E359" s="1">
        <v>0</v>
      </c>
      <c r="F359" s="1">
        <v>0</v>
      </c>
      <c r="G359" s="2">
        <f t="shared" si="8"/>
        <v>405609.4534</v>
      </c>
      <c r="H359" s="2">
        <f t="shared" si="9"/>
        <v>0.40999999997438863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5750</v>
      </c>
      <c r="E361" s="1">
        <v>0</v>
      </c>
      <c r="F361" s="1">
        <v>0</v>
      </c>
      <c r="G361" s="2">
        <f t="shared" si="8"/>
        <v>4140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1750</v>
      </c>
      <c r="E362" s="1">
        <v>0</v>
      </c>
      <c r="F362" s="1">
        <v>0</v>
      </c>
      <c r="G362" s="2">
        <f t="shared" si="8"/>
        <v>1263.5</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459907.88</v>
      </c>
      <c r="D363" s="1">
        <f>'PR-RAS'!E368</f>
        <v>329039.71000000002</v>
      </c>
      <c r="E363" s="1">
        <v>0</v>
      </c>
      <c r="F363" s="1">
        <v>0</v>
      </c>
      <c r="G363" s="2">
        <f t="shared" si="8"/>
        <v>404711.40260000003</v>
      </c>
      <c r="H363" s="2">
        <f t="shared" si="9"/>
        <v>0.40999999997438863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148444.44</v>
      </c>
      <c r="D364" s="1">
        <f>'PR-RAS'!E369</f>
        <v>46090.33</v>
      </c>
      <c r="E364" s="1">
        <v>0</v>
      </c>
      <c r="F364" s="1">
        <v>0</v>
      </c>
      <c r="G364" s="2">
        <f t="shared" si="8"/>
        <v>87346.911299999992</v>
      </c>
      <c r="H364" s="2">
        <f t="shared" si="9"/>
        <v>0.77000000000407454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24752.75</v>
      </c>
      <c r="D365" s="1">
        <f>'PR-RAS'!E370</f>
        <v>8366.16</v>
      </c>
      <c r="E365" s="1">
        <v>0</v>
      </c>
      <c r="F365" s="1">
        <v>0</v>
      </c>
      <c r="G365" s="2">
        <f t="shared" si="8"/>
        <v>15100.565479999999</v>
      </c>
      <c r="H365" s="2">
        <f t="shared" si="9"/>
        <v>0.40999999999985448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684.7</v>
      </c>
      <c r="D366" s="1">
        <f>'PR-RAS'!E371</f>
        <v>0</v>
      </c>
      <c r="E366" s="1">
        <v>0</v>
      </c>
      <c r="F366" s="1">
        <v>0</v>
      </c>
      <c r="G366" s="2">
        <f t="shared" si="8"/>
        <v>249.91550000000001</v>
      </c>
      <c r="H366" s="2">
        <f t="shared" si="9"/>
        <v>0.29999999999995453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1335.25</v>
      </c>
      <c r="E367" s="1">
        <v>0</v>
      </c>
      <c r="F367" s="1">
        <v>0</v>
      </c>
      <c r="G367" s="2">
        <f t="shared" si="8"/>
        <v>977.40300000000002</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26269.23</v>
      </c>
      <c r="D370" s="1">
        <f>'PR-RAS'!E375</f>
        <v>1713.6</v>
      </c>
      <c r="E370" s="1">
        <v>0</v>
      </c>
      <c r="F370" s="1">
        <v>0</v>
      </c>
      <c r="G370" s="2">
        <f t="shared" si="8"/>
        <v>10957.982669999999</v>
      </c>
      <c r="H370" s="2">
        <f t="shared" si="9"/>
        <v>0.62999999999965439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96737.76</v>
      </c>
      <c r="D371" s="1">
        <f>'PR-RAS'!E376</f>
        <v>34675.32</v>
      </c>
      <c r="E371" s="1">
        <v>0</v>
      </c>
      <c r="F371" s="1">
        <v>0</v>
      </c>
      <c r="G371" s="2">
        <f t="shared" si="8"/>
        <v>61452.707999999999</v>
      </c>
      <c r="H371" s="2">
        <f t="shared" si="9"/>
        <v>0.56000000000494765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21048</v>
      </c>
      <c r="D386" s="1">
        <f>'PR-RAS'!E391</f>
        <v>35437.5</v>
      </c>
      <c r="E386" s="1">
        <v>0</v>
      </c>
      <c r="F386" s="1">
        <v>0</v>
      </c>
      <c r="G386" s="2">
        <f t="shared" si="8"/>
        <v>35390.355000000003</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1687.5</v>
      </c>
      <c r="E388" s="1">
        <v>0</v>
      </c>
      <c r="F388" s="1">
        <v>0</v>
      </c>
      <c r="G388" s="2">
        <f t="shared" si="8"/>
        <v>1306.125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21048</v>
      </c>
      <c r="D390" s="1">
        <f>'PR-RAS'!E395</f>
        <v>33750</v>
      </c>
      <c r="E390" s="1">
        <v>0</v>
      </c>
      <c r="F390" s="1">
        <v>0</v>
      </c>
      <c r="G390" s="2">
        <f t="shared" si="8"/>
        <v>34445.171999999999</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38842.120000000003</v>
      </c>
      <c r="E397" s="1">
        <v>0</v>
      </c>
      <c r="F397" s="1">
        <v>0</v>
      </c>
      <c r="G397" s="2">
        <f t="shared" si="8"/>
        <v>30762.959040000005</v>
      </c>
      <c r="H397" s="2">
        <f t="shared" si="9"/>
        <v>0.12000000000261934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38842.120000000003</v>
      </c>
      <c r="E398" s="1">
        <v>0</v>
      </c>
      <c r="F398" s="1">
        <v>0</v>
      </c>
      <c r="G398" s="2">
        <f t="shared" si="8"/>
        <v>30840.643280000004</v>
      </c>
      <c r="H398" s="2">
        <f t="shared" si="9"/>
        <v>0.12000000000261934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629400.32000000007</v>
      </c>
      <c r="D403" s="1">
        <f>'PR-RAS'!E408</f>
        <v>501808.41000000003</v>
      </c>
      <c r="E403" s="1">
        <v>0</v>
      </c>
      <c r="F403" s="1">
        <v>0</v>
      </c>
      <c r="G403" s="2">
        <f t="shared" si="8"/>
        <v>656472.89028000005</v>
      </c>
      <c r="H403" s="2">
        <f t="shared" si="9"/>
        <v>0.73000000009778887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1206666.21</v>
      </c>
      <c r="D407" s="1">
        <f>'PR-RAS'!E412</f>
        <v>1083518.7099999997</v>
      </c>
      <c r="E407" s="1">
        <v>0</v>
      </c>
      <c r="F407" s="1">
        <v>0</v>
      </c>
      <c r="G407" s="2">
        <f t="shared" si="8"/>
        <v>1369723.6737799998</v>
      </c>
      <c r="H407" s="2">
        <f t="shared" si="9"/>
        <v>0.50000000023283064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1259355.1600000001</v>
      </c>
      <c r="D408" s="1">
        <f>'PR-RAS'!E413</f>
        <v>1252933.7000000002</v>
      </c>
      <c r="E408" s="1">
        <v>0</v>
      </c>
      <c r="F408" s="1">
        <v>0</v>
      </c>
      <c r="G408" s="2">
        <f t="shared" si="8"/>
        <v>1532445.58192</v>
      </c>
      <c r="H408" s="2">
        <f t="shared" si="9"/>
        <v>0.4599999999627471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52688.950000000186</v>
      </c>
      <c r="D410" s="1">
        <f>'PR-RAS'!E415</f>
        <v>169414.99000000046</v>
      </c>
      <c r="E410" s="1">
        <v>0</v>
      </c>
      <c r="F410" s="1">
        <v>0</v>
      </c>
      <c r="G410" s="2">
        <f t="shared" si="8"/>
        <v>160131.24237000043</v>
      </c>
      <c r="H410" s="2">
        <f t="shared" si="9"/>
        <v>5.9999999357387424E-2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33401.360000000001</v>
      </c>
      <c r="D411" s="1">
        <f>'PR-RAS'!E416</f>
        <v>194629.61</v>
      </c>
      <c r="E411" s="1">
        <v>0</v>
      </c>
      <c r="F411" s="1">
        <v>0</v>
      </c>
      <c r="G411" s="2">
        <f t="shared" si="8"/>
        <v>173290.83779999998</v>
      </c>
      <c r="H411" s="2">
        <f t="shared" si="9"/>
        <v>0.75000000001455192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15952.84</v>
      </c>
      <c r="D413" s="1">
        <f>'PR-RAS'!E418</f>
        <v>27979.14</v>
      </c>
      <c r="E413" s="1">
        <v>0</v>
      </c>
      <c r="F413" s="1">
        <v>0</v>
      </c>
      <c r="G413" s="2">
        <f t="shared" si="8"/>
        <v>29627.381439999997</v>
      </c>
      <c r="H413" s="2">
        <f t="shared" si="9"/>
        <v>0.2999999999992724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210444.66</v>
      </c>
      <c r="D414" s="1">
        <f>'PR-RAS'!E420</f>
        <v>244677.76000000001</v>
      </c>
      <c r="E414" s="1">
        <v>0</v>
      </c>
      <c r="F414" s="1">
        <v>0</v>
      </c>
      <c r="G414" s="2">
        <f t="shared" si="8"/>
        <v>289017.47434000002</v>
      </c>
      <c r="H414" s="2">
        <f t="shared" si="9"/>
        <v>0.57999999998719431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2524.41</v>
      </c>
      <c r="D415" s="1">
        <f>'PR-RAS'!E421</f>
        <v>1094.1400000000001</v>
      </c>
      <c r="E415" s="1">
        <v>0</v>
      </c>
      <c r="F415" s="1">
        <v>0</v>
      </c>
      <c r="G415" s="2">
        <f t="shared" si="8"/>
        <v>1951.05366</v>
      </c>
      <c r="H415" s="2">
        <f t="shared" si="9"/>
        <v>0.54999999999995453</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2524.41</v>
      </c>
      <c r="D421" s="1">
        <f>'PR-RAS'!E427</f>
        <v>1094.1400000000001</v>
      </c>
      <c r="E421" s="1">
        <v>0</v>
      </c>
      <c r="F421" s="1">
        <v>0</v>
      </c>
      <c r="G421" s="2">
        <f t="shared" si="8"/>
        <v>1979.3298000000002</v>
      </c>
      <c r="H421" s="2">
        <f t="shared" si="9"/>
        <v>0.54999999999995453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2524.41</v>
      </c>
      <c r="D422" s="1">
        <f>'PR-RAS'!E428</f>
        <v>1094.1400000000001</v>
      </c>
      <c r="E422" s="1">
        <v>0</v>
      </c>
      <c r="F422" s="1">
        <v>0</v>
      </c>
      <c r="G422" s="2">
        <f t="shared" si="8"/>
        <v>1984.04249</v>
      </c>
      <c r="H422" s="2">
        <f t="shared" si="9"/>
        <v>0.54999999999995453</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207920.25</v>
      </c>
      <c r="D478" s="1">
        <f>'PR-RAS'!E484</f>
        <v>243583.62</v>
      </c>
      <c r="E478" s="1">
        <v>0</v>
      </c>
      <c r="F478" s="1">
        <v>0</v>
      </c>
      <c r="G478" s="2">
        <f t="shared" si="8"/>
        <v>331556.73272999999</v>
      </c>
      <c r="H478" s="2">
        <f t="shared" si="9"/>
        <v>0.63000000000465661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207920.25</v>
      </c>
      <c r="D484" s="1">
        <f>'PR-RAS'!E490</f>
        <v>243583.62</v>
      </c>
      <c r="E484" s="1">
        <v>0</v>
      </c>
      <c r="F484" s="1">
        <v>0</v>
      </c>
      <c r="G484" s="2">
        <f t="shared" si="8"/>
        <v>335727.25766999996</v>
      </c>
      <c r="H484" s="2">
        <f t="shared" si="9"/>
        <v>0.63000000000465661</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207920.25</v>
      </c>
      <c r="D485" s="1">
        <f>'PR-RAS'!E491</f>
        <v>243583.62</v>
      </c>
      <c r="E485" s="1">
        <v>0</v>
      </c>
      <c r="F485" s="1">
        <v>0</v>
      </c>
      <c r="G485" s="2">
        <f t="shared" si="8"/>
        <v>336422.34515999997</v>
      </c>
      <c r="H485" s="2">
        <f t="shared" si="9"/>
        <v>0.63000000000465661</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34560.46</v>
      </c>
      <c r="D522" s="1">
        <f>'PR-RAS'!E528</f>
        <v>73.400000000000006</v>
      </c>
      <c r="E522" s="1">
        <v>0</v>
      </c>
      <c r="F522" s="1">
        <v>0</v>
      </c>
      <c r="G522" s="2">
        <f t="shared" ref="G522:G809" si="10">(B522/1000)*(C522*1+D522*2)</f>
        <v>18082.482460000003</v>
      </c>
      <c r="H522" s="2">
        <f t="shared" ref="H522:H809" si="11">ABS(C522-ROUND(C522,0))+ABS(D522-ROUND(D522,0))</f>
        <v>0.85999999999913257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34560.46</v>
      </c>
      <c r="D587" s="1">
        <f>'PR-RAS'!E593</f>
        <v>73.400000000000006</v>
      </c>
      <c r="E587" s="1">
        <v>0</v>
      </c>
      <c r="F587" s="1">
        <v>0</v>
      </c>
      <c r="G587" s="2">
        <f t="shared" si="10"/>
        <v>20338.45436</v>
      </c>
      <c r="H587" s="2">
        <f t="shared" si="11"/>
        <v>0.85999999999913257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34560.46</v>
      </c>
      <c r="D611" s="1">
        <f>'PR-RAS'!E617</f>
        <v>73.400000000000006</v>
      </c>
      <c r="E611" s="1">
        <v>0</v>
      </c>
      <c r="F611" s="1">
        <v>0</v>
      </c>
      <c r="G611" s="2">
        <f t="shared" si="10"/>
        <v>21171.428599999999</v>
      </c>
      <c r="H611" s="2">
        <f t="shared" si="11"/>
        <v>0.85999999999913257</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34560.46</v>
      </c>
      <c r="D612" s="1">
        <f>'PR-RAS'!E618</f>
        <v>73.400000000000006</v>
      </c>
      <c r="E612" s="1">
        <v>0</v>
      </c>
      <c r="F612" s="1">
        <v>0</v>
      </c>
      <c r="G612" s="2">
        <f t="shared" si="10"/>
        <v>21206.135860000002</v>
      </c>
      <c r="H612" s="2">
        <f t="shared" si="11"/>
        <v>0.85999999999913257</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175884.2</v>
      </c>
      <c r="D629" s="1">
        <f>'PR-RAS'!E635</f>
        <v>244604.36000000002</v>
      </c>
      <c r="E629" s="1">
        <v>0</v>
      </c>
      <c r="F629" s="1">
        <v>0</v>
      </c>
      <c r="G629" s="2">
        <f t="shared" si="10"/>
        <v>417678.35376000003</v>
      </c>
      <c r="H629" s="2">
        <f t="shared" si="11"/>
        <v>0.56000000002677552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1417110.8699999999</v>
      </c>
      <c r="D633" s="1">
        <f>'PR-RAS'!E639</f>
        <v>1328196.4699999997</v>
      </c>
      <c r="E633" s="1">
        <v>0</v>
      </c>
      <c r="F633" s="1">
        <v>0</v>
      </c>
      <c r="G633" s="2">
        <f t="shared" si="10"/>
        <v>2574454.4079199997</v>
      </c>
      <c r="H633" s="2">
        <f t="shared" si="11"/>
        <v>0.59999999986030161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1293915.6200000001</v>
      </c>
      <c r="D634" s="1">
        <f>'PR-RAS'!E640</f>
        <v>1253007.1000000001</v>
      </c>
      <c r="E634" s="1">
        <v>0</v>
      </c>
      <c r="F634" s="1">
        <v>0</v>
      </c>
      <c r="G634" s="2">
        <f t="shared" si="10"/>
        <v>2405355.5760600003</v>
      </c>
      <c r="H634" s="2">
        <f t="shared" si="11"/>
        <v>0.47999999998137355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123195.24999999977</v>
      </c>
      <c r="D635" s="1">
        <f>'PR-RAS'!E641</f>
        <v>75189.369999999646</v>
      </c>
      <c r="E635" s="1">
        <v>0</v>
      </c>
      <c r="F635" s="1">
        <v>0</v>
      </c>
      <c r="G635" s="2">
        <f t="shared" si="10"/>
        <v>173445.90965999939</v>
      </c>
      <c r="H635" s="2">
        <f t="shared" si="11"/>
        <v>0.61999999941326678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33401.360000000001</v>
      </c>
      <c r="D637" s="1">
        <f>'PR-RAS'!E643</f>
        <v>194629.61</v>
      </c>
      <c r="E637" s="1">
        <v>0</v>
      </c>
      <c r="F637" s="1">
        <v>0</v>
      </c>
      <c r="G637" s="2">
        <f t="shared" si="10"/>
        <v>268812.12887999997</v>
      </c>
      <c r="H637" s="2">
        <f t="shared" si="11"/>
        <v>0.75000000001455192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156596.60999999975</v>
      </c>
      <c r="D639" s="1">
        <f>'PR-RAS'!E645</f>
        <v>269818.97999999963</v>
      </c>
      <c r="E639" s="1">
        <v>0</v>
      </c>
      <c r="F639" s="1">
        <v>0</v>
      </c>
      <c r="G639" s="2">
        <f t="shared" si="10"/>
        <v>444197.65565999941</v>
      </c>
      <c r="H639" s="2">
        <f t="shared" si="11"/>
        <v>0.4100000006146729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147967.70000000001</v>
      </c>
      <c r="D642" s="1">
        <f>'PR-RAS'!E649</f>
        <v>319084.15999999997</v>
      </c>
      <c r="E642" s="1">
        <v>0</v>
      </c>
      <c r="F642" s="1">
        <v>0</v>
      </c>
      <c r="G642" s="2">
        <f t="shared" si="10"/>
        <v>503913.18882000004</v>
      </c>
      <c r="H642" s="2">
        <f t="shared" si="11"/>
        <v>0.4599999999627471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1411715.47</v>
      </c>
      <c r="D643" s="1">
        <f>'PR-RAS'!E650</f>
        <v>1233829.3999999999</v>
      </c>
      <c r="E643" s="1">
        <v>0</v>
      </c>
      <c r="F643" s="1">
        <v>0</v>
      </c>
      <c r="G643" s="2">
        <f t="shared" si="10"/>
        <v>2490558.2813399998</v>
      </c>
      <c r="H643" s="2">
        <f t="shared" si="11"/>
        <v>0.86999999987892807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1229883.07</v>
      </c>
      <c r="D644" s="1">
        <f>'PR-RAS'!E651</f>
        <v>1139640.05</v>
      </c>
      <c r="E644" s="1">
        <v>0</v>
      </c>
      <c r="F644" s="1">
        <v>0</v>
      </c>
      <c r="G644" s="2">
        <f t="shared" si="10"/>
        <v>2256391.9183100001</v>
      </c>
      <c r="H644" s="2">
        <f t="shared" si="11"/>
        <v>0.12000000011175871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329800.09999999986</v>
      </c>
      <c r="D645" s="1">
        <f>'PR-RAS'!E652</f>
        <v>413273.50999999978</v>
      </c>
      <c r="E645" s="1">
        <v>0</v>
      </c>
      <c r="F645" s="1">
        <v>0</v>
      </c>
      <c r="G645" s="2">
        <f t="shared" si="10"/>
        <v>744687.54527999961</v>
      </c>
      <c r="H645" s="2">
        <f t="shared" si="11"/>
        <v>0.59000000008381903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13</v>
      </c>
      <c r="E646" s="1">
        <v>0</v>
      </c>
      <c r="F646" s="1">
        <v>0</v>
      </c>
      <c r="G646" s="2">
        <f t="shared" si="10"/>
        <v>23.865000000000002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13</v>
      </c>
      <c r="E648" s="1">
        <v>0</v>
      </c>
      <c r="F648" s="1">
        <v>0</v>
      </c>
      <c r="G648" s="2">
        <f t="shared" si="10"/>
        <v>23.939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320268.92</v>
      </c>
      <c r="D654" s="1">
        <f>'PR-RAS'!E661</f>
        <v>392742.43</v>
      </c>
      <c r="E654" s="1">
        <v>0</v>
      </c>
      <c r="F654" s="1">
        <v>0</v>
      </c>
      <c r="G654" s="2">
        <f t="shared" si="10"/>
        <v>722057.21834000002</v>
      </c>
      <c r="H654" s="2">
        <f t="shared" si="11"/>
        <v>0.51000000000931323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6986.64</v>
      </c>
      <c r="E658" s="1">
        <v>0</v>
      </c>
      <c r="F658" s="1">
        <v>0</v>
      </c>
      <c r="G658" s="2">
        <f t="shared" si="10"/>
        <v>9180.4449600000007</v>
      </c>
      <c r="H658" s="2">
        <f t="shared" si="11"/>
        <v>0.35999999999967258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12093.6</v>
      </c>
      <c r="E666" s="1">
        <v>0</v>
      </c>
      <c r="F666" s="1">
        <v>0</v>
      </c>
      <c r="G666" s="2">
        <f t="shared" si="10"/>
        <v>16084.488000000001</v>
      </c>
      <c r="H666" s="2">
        <f t="shared" si="11"/>
        <v>0.3999999999996362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159501.85999999999</v>
      </c>
      <c r="D687" s="1">
        <f>'PR-RAS'!E694</f>
        <v>188439.1</v>
      </c>
      <c r="E687" s="1">
        <v>0</v>
      </c>
      <c r="F687" s="1">
        <v>0</v>
      </c>
      <c r="G687" s="2">
        <f t="shared" si="10"/>
        <v>367956.72116000007</v>
      </c>
      <c r="H687" s="2">
        <f t="shared" si="11"/>
        <v>0.2400000000197906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359158.58</v>
      </c>
      <c r="D691" s="1">
        <f>'PR-RAS'!E698</f>
        <v>93791.92</v>
      </c>
      <c r="E691" s="1">
        <v>0</v>
      </c>
      <c r="F691" s="1">
        <v>0</v>
      </c>
      <c r="G691" s="2">
        <f t="shared" si="10"/>
        <v>377252.26980000001</v>
      </c>
      <c r="H691" s="2">
        <f t="shared" si="11"/>
        <v>0.49999999998544808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582.96</v>
      </c>
      <c r="D711" s="1">
        <f>'PR-RAS'!E718</f>
        <v>703.72</v>
      </c>
      <c r="E711" s="1">
        <v>0</v>
      </c>
      <c r="F711" s="1">
        <v>0</v>
      </c>
      <c r="G711" s="2">
        <f t="shared" si="10"/>
        <v>1413.184</v>
      </c>
      <c r="H711" s="2">
        <f t="shared" si="11"/>
        <v>0.31999999999993634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239.4</v>
      </c>
      <c r="E713" s="1">
        <v>0</v>
      </c>
      <c r="F713" s="1">
        <v>0</v>
      </c>
      <c r="G713" s="2">
        <f t="shared" si="10"/>
        <v>340.90559999999999</v>
      </c>
      <c r="H713" s="2">
        <f t="shared" si="11"/>
        <v>0.40000000000000568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953.28</v>
      </c>
      <c r="D714" s="1">
        <f>'PR-RAS'!E721</f>
        <v>0</v>
      </c>
      <c r="E714" s="1">
        <v>0</v>
      </c>
      <c r="F714" s="1">
        <v>0</v>
      </c>
      <c r="G714" s="2">
        <f t="shared" si="10"/>
        <v>679.68863999999996</v>
      </c>
      <c r="H714" s="2">
        <f t="shared" si="11"/>
        <v>0.27999999999997272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1403.48</v>
      </c>
      <c r="D715" s="1">
        <f>'PR-RAS'!E722</f>
        <v>895.83</v>
      </c>
      <c r="E715" s="1">
        <v>0</v>
      </c>
      <c r="F715" s="1">
        <v>0</v>
      </c>
      <c r="G715" s="2">
        <f t="shared" si="10"/>
        <v>2281.32996</v>
      </c>
      <c r="H715" s="2">
        <f t="shared" si="11"/>
        <v>0.64999999999997726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1249.24</v>
      </c>
      <c r="D718" s="1">
        <f>'PR-RAS'!E725</f>
        <v>1918.57</v>
      </c>
      <c r="E718" s="1">
        <v>0</v>
      </c>
      <c r="F718" s="1">
        <v>0</v>
      </c>
      <c r="G718" s="2">
        <f t="shared" si="10"/>
        <v>3646.9344599999999</v>
      </c>
      <c r="H718" s="2">
        <f t="shared" si="11"/>
        <v>0.67000000000007276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712.96</v>
      </c>
      <c r="D735" s="1">
        <f>'PR-RAS'!E742</f>
        <v>2348.7199999999998</v>
      </c>
      <c r="E735" s="1">
        <v>0</v>
      </c>
      <c r="F735" s="1">
        <v>0</v>
      </c>
      <c r="G735" s="2">
        <f t="shared" si="10"/>
        <v>3971.2335999999996</v>
      </c>
      <c r="H735" s="2">
        <f t="shared" si="11"/>
        <v>0.32000000000016371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2101.4899999999998</v>
      </c>
      <c r="D757" s="1">
        <f>'PR-RAS'!E764</f>
        <v>4419.32</v>
      </c>
      <c r="E757" s="1">
        <v>0</v>
      </c>
      <c r="F757" s="1">
        <v>0</v>
      </c>
      <c r="G757" s="2">
        <f t="shared" si="10"/>
        <v>8270.7382799999996</v>
      </c>
      <c r="H757" s="2">
        <f t="shared" si="11"/>
        <v>0.80999999999949068</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2000</v>
      </c>
      <c r="E809" s="1">
        <v>0</v>
      </c>
      <c r="F809" s="1">
        <v>0</v>
      </c>
      <c r="G809" s="2">
        <f t="shared" si="10"/>
        <v>3232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7007.43</v>
      </c>
      <c r="D812" s="1">
        <f>'PR-RAS'!E819</f>
        <v>5016.6899999999996</v>
      </c>
      <c r="E812" s="1">
        <v>0</v>
      </c>
      <c r="F812" s="1">
        <v>0</v>
      </c>
      <c r="G812" s="2">
        <f t="shared" si="18"/>
        <v>13820.096909999998</v>
      </c>
      <c r="H812" s="2">
        <f t="shared" si="19"/>
        <v>0.74000000000069122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6370.72</v>
      </c>
      <c r="D814" s="1">
        <f>'PR-RAS'!E821</f>
        <v>6389.02</v>
      </c>
      <c r="E814" s="1">
        <v>0</v>
      </c>
      <c r="F814" s="1">
        <v>0</v>
      </c>
      <c r="G814" s="2">
        <f t="shared" si="18"/>
        <v>15567.94188</v>
      </c>
      <c r="H814" s="2">
        <f t="shared" si="19"/>
        <v>0.3000000000001819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7327</v>
      </c>
      <c r="D816" s="1">
        <f>'PR-RAS'!E823</f>
        <v>3986.58</v>
      </c>
      <c r="E816" s="1">
        <v>0</v>
      </c>
      <c r="F816" s="1">
        <v>0</v>
      </c>
      <c r="G816" s="2">
        <f t="shared" si="18"/>
        <v>12469.630399999998</v>
      </c>
      <c r="H816" s="2">
        <f t="shared" si="19"/>
        <v>0.42000000000007276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2632.79</v>
      </c>
      <c r="D821" s="1">
        <f>'PR-RAS'!E828</f>
        <v>3266.65</v>
      </c>
      <c r="E821" s="1">
        <v>0</v>
      </c>
      <c r="F821" s="1">
        <v>0</v>
      </c>
      <c r="G821" s="2">
        <f t="shared" si="18"/>
        <v>7516.1938</v>
      </c>
      <c r="H821" s="2">
        <f t="shared" si="19"/>
        <v>0.55999999999994543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207920.25</v>
      </c>
      <c r="D872" s="1">
        <f>'PR-RAS'!E879</f>
        <v>243583.62</v>
      </c>
      <c r="E872" s="1">
        <v>0</v>
      </c>
      <c r="F872" s="1">
        <v>0</v>
      </c>
      <c r="G872" s="2">
        <f t="shared" si="18"/>
        <v>605421.20378999994</v>
      </c>
      <c r="H872" s="2">
        <f t="shared" si="19"/>
        <v>0.63000000000465661</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34560.46</v>
      </c>
      <c r="D961" s="1">
        <f>'PR-RAS'!E968</f>
        <v>73.400000000000006</v>
      </c>
      <c r="E961" s="1">
        <v>0</v>
      </c>
      <c r="F961" s="1">
        <v>0</v>
      </c>
      <c r="G961" s="2">
        <f t="shared" si="18"/>
        <v>33318.969600000004</v>
      </c>
      <c r="H961" s="2">
        <f t="shared" si="19"/>
        <v>0.85999999999913257</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339196.95</v>
      </c>
      <c r="D1480" s="6"/>
      <c r="E1480" s="6">
        <v>0</v>
      </c>
      <c r="F1480" s="6">
        <v>0</v>
      </c>
      <c r="G1480" s="7">
        <f t="shared" ref="G1480:G1580" si="34">B1480/1000*C1480</f>
        <v>339.19695000000002</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1367766.83</v>
      </c>
      <c r="D1481" s="1">
        <v>0</v>
      </c>
      <c r="E1481" s="1">
        <v>0</v>
      </c>
      <c r="F1481" s="1">
        <v>0</v>
      </c>
      <c r="G1481" s="2">
        <f t="shared" si="34"/>
        <v>2735.5336600000001</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622374.79999999993</v>
      </c>
      <c r="D1483" s="1">
        <v>0</v>
      </c>
      <c r="E1483" s="1">
        <v>0</v>
      </c>
      <c r="F1483" s="1">
        <v>0</v>
      </c>
      <c r="G1483" s="2">
        <f t="shared" si="34"/>
        <v>2489.4991999999997</v>
      </c>
      <c r="H1483" s="2">
        <f t="shared" si="35"/>
        <v>0.20000000006984919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164153.1</v>
      </c>
      <c r="D1484" s="1">
        <v>0</v>
      </c>
      <c r="E1484" s="1">
        <v>0</v>
      </c>
      <c r="F1484" s="1">
        <v>0</v>
      </c>
      <c r="G1484" s="2">
        <f t="shared" si="34"/>
        <v>820.76550000000009</v>
      </c>
      <c r="H1484" s="2">
        <f t="shared" si="35"/>
        <v>0.10000000000582077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377442.87</v>
      </c>
      <c r="D1485" s="1">
        <v>0</v>
      </c>
      <c r="E1485" s="1">
        <v>0</v>
      </c>
      <c r="F1485" s="1">
        <v>0</v>
      </c>
      <c r="G1485" s="2">
        <f t="shared" si="34"/>
        <v>2264.6572200000001</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2798.88</v>
      </c>
      <c r="D1486" s="1">
        <v>0</v>
      </c>
      <c r="E1486" s="1">
        <v>0</v>
      </c>
      <c r="F1486" s="1">
        <v>0</v>
      </c>
      <c r="G1486" s="2">
        <f t="shared" si="34"/>
        <v>19.59216</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20658.939999999999</v>
      </c>
      <c r="D1489" s="1">
        <v>0</v>
      </c>
      <c r="E1489" s="1">
        <v>0</v>
      </c>
      <c r="F1489" s="1">
        <v>0</v>
      </c>
      <c r="G1489" s="2">
        <f t="shared" si="34"/>
        <v>206.58939999999998</v>
      </c>
      <c r="H1489" s="2">
        <f t="shared" si="35"/>
        <v>6.0000000001309672E-2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57321.01</v>
      </c>
      <c r="D1491" s="1">
        <v>0</v>
      </c>
      <c r="E1491" s="1">
        <v>0</v>
      </c>
      <c r="F1491" s="1">
        <v>0</v>
      </c>
      <c r="G1491" s="2">
        <f t="shared" si="34"/>
        <v>687.85212000000001</v>
      </c>
      <c r="H1491" s="2">
        <f t="shared" si="35"/>
        <v>1.0000000002037268E-2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501808.41</v>
      </c>
      <c r="D1492" s="1">
        <v>0</v>
      </c>
      <c r="E1492" s="1">
        <v>0</v>
      </c>
      <c r="F1492" s="1">
        <v>0</v>
      </c>
      <c r="G1492" s="2">
        <f t="shared" si="34"/>
        <v>6523.509329999999</v>
      </c>
      <c r="H1492" s="2">
        <f t="shared" si="35"/>
        <v>0.40999999997438863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243583.62</v>
      </c>
      <c r="D1493" s="1">
        <v>0</v>
      </c>
      <c r="E1493" s="1">
        <v>0</v>
      </c>
      <c r="F1493" s="1">
        <v>0</v>
      </c>
      <c r="G1493" s="2">
        <f t="shared" si="34"/>
        <v>3410.1706800000002</v>
      </c>
      <c r="H1493" s="2">
        <f t="shared" si="35"/>
        <v>0.38000000000465661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243583.62</v>
      </c>
      <c r="D1497" s="1">
        <v>0</v>
      </c>
      <c r="E1497" s="1">
        <v>0</v>
      </c>
      <c r="F1497" s="1">
        <v>0</v>
      </c>
      <c r="G1497" s="2">
        <f t="shared" si="34"/>
        <v>4384.5051599999997</v>
      </c>
      <c r="H1497" s="2">
        <f t="shared" si="35"/>
        <v>0.38000000000465661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1105459.27</v>
      </c>
      <c r="D1499" s="1">
        <v>0</v>
      </c>
      <c r="E1499" s="1">
        <v>0</v>
      </c>
      <c r="F1499" s="1">
        <v>0</v>
      </c>
      <c r="G1499" s="2">
        <f t="shared" si="34"/>
        <v>22109.185400000002</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608829.09000000008</v>
      </c>
      <c r="D1501" s="1">
        <v>0</v>
      </c>
      <c r="E1501" s="1">
        <v>0</v>
      </c>
      <c r="F1501" s="1">
        <v>0</v>
      </c>
      <c r="G1501" s="2">
        <f t="shared" si="34"/>
        <v>13394.23998</v>
      </c>
      <c r="H1501" s="2">
        <f t="shared" si="35"/>
        <v>9.0000000083819032E-2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146346.10999999999</v>
      </c>
      <c r="D1502" s="1">
        <v>0</v>
      </c>
      <c r="E1502" s="1">
        <v>0</v>
      </c>
      <c r="F1502" s="1">
        <v>0</v>
      </c>
      <c r="G1502" s="2">
        <f t="shared" si="34"/>
        <v>3365.9605299999998</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395721.46</v>
      </c>
      <c r="D1503" s="1">
        <v>0</v>
      </c>
      <c r="E1503" s="1">
        <v>0</v>
      </c>
      <c r="F1503" s="1">
        <v>0</v>
      </c>
      <c r="G1503" s="2">
        <f t="shared" si="34"/>
        <v>9497.3150400000013</v>
      </c>
      <c r="H1503" s="2">
        <f t="shared" si="35"/>
        <v>0.46000000002095476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3451.65</v>
      </c>
      <c r="D1504" s="1">
        <v>0</v>
      </c>
      <c r="E1504" s="1">
        <v>0</v>
      </c>
      <c r="F1504" s="1">
        <v>0</v>
      </c>
      <c r="G1504" s="2">
        <f t="shared" si="34"/>
        <v>86.291250000000005</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27879</v>
      </c>
      <c r="D1507" s="1">
        <v>0</v>
      </c>
      <c r="E1507" s="1">
        <v>0</v>
      </c>
      <c r="F1507" s="1">
        <v>0</v>
      </c>
      <c r="G1507" s="2">
        <f t="shared" si="34"/>
        <v>780.61199999999997</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35430.870000000003</v>
      </c>
      <c r="D1509" s="1">
        <v>0</v>
      </c>
      <c r="E1509" s="1">
        <v>0</v>
      </c>
      <c r="F1509" s="1">
        <v>0</v>
      </c>
      <c r="G1509" s="2">
        <f t="shared" si="34"/>
        <v>1062.9261000000001</v>
      </c>
      <c r="H1509" s="2">
        <f t="shared" si="35"/>
        <v>0.12999999999738066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496556.78</v>
      </c>
      <c r="D1510" s="1">
        <v>0</v>
      </c>
      <c r="E1510" s="1">
        <v>0</v>
      </c>
      <c r="F1510" s="1">
        <v>0</v>
      </c>
      <c r="G1510" s="2">
        <f t="shared" si="34"/>
        <v>15393.260180000001</v>
      </c>
      <c r="H1510" s="2">
        <f t="shared" si="35"/>
        <v>0.21999999997206032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73.400000000000006</v>
      </c>
      <c r="D1511" s="1">
        <v>0</v>
      </c>
      <c r="E1511" s="1">
        <v>0</v>
      </c>
      <c r="F1511" s="1">
        <v>0</v>
      </c>
      <c r="G1511" s="2">
        <f t="shared" si="34"/>
        <v>2.3488000000000002</v>
      </c>
      <c r="H1511" s="2">
        <f t="shared" si="35"/>
        <v>0.40000000000000568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73.400000000000006</v>
      </c>
      <c r="D1515" s="1">
        <v>0</v>
      </c>
      <c r="E1515" s="1">
        <v>0</v>
      </c>
      <c r="F1515" s="1">
        <v>0</v>
      </c>
      <c r="G1515" s="2">
        <f t="shared" si="34"/>
        <v>2.6423999999999999</v>
      </c>
      <c r="H1515" s="2">
        <f t="shared" si="35"/>
        <v>0.40000000000000568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601504.51</v>
      </c>
      <c r="D1517" s="1">
        <v>0</v>
      </c>
      <c r="E1517" s="1">
        <v>0</v>
      </c>
      <c r="F1517" s="1">
        <v>0</v>
      </c>
      <c r="G1517" s="2">
        <f t="shared" si="34"/>
        <v>22857.17138</v>
      </c>
      <c r="H1517" s="2">
        <f t="shared" si="35"/>
        <v>0.48999999999068677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94098.290000000008</v>
      </c>
      <c r="D1518" s="1">
        <v>0</v>
      </c>
      <c r="E1518" s="1">
        <v>0</v>
      </c>
      <c r="F1518" s="1">
        <v>0</v>
      </c>
      <c r="G1518" s="2">
        <f t="shared" si="34"/>
        <v>3669.8333100000004</v>
      </c>
      <c r="H1518" s="2">
        <f t="shared" si="35"/>
        <v>0.29000000000814907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26353.609999999997</v>
      </c>
      <c r="D1524" s="1">
        <v>0</v>
      </c>
      <c r="E1524" s="1">
        <v>0</v>
      </c>
      <c r="F1524" s="1">
        <v>0</v>
      </c>
      <c r="G1524" s="2">
        <f t="shared" si="34"/>
        <v>1185.9124499999998</v>
      </c>
      <c r="H1524" s="2">
        <f t="shared" si="35"/>
        <v>0.3900000000030559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635.41</v>
      </c>
      <c r="D1530" s="1">
        <v>0</v>
      </c>
      <c r="E1530" s="1">
        <v>0</v>
      </c>
      <c r="F1530" s="1">
        <v>0</v>
      </c>
      <c r="G1530" s="2">
        <f t="shared" si="34"/>
        <v>32.405909999999999</v>
      </c>
      <c r="H1530" s="2">
        <f t="shared" si="35"/>
        <v>0.40999999999996817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635.41</v>
      </c>
      <c r="D1534" s="1">
        <v>0</v>
      </c>
      <c r="E1534" s="1">
        <v>0</v>
      </c>
      <c r="F1534" s="1">
        <v>0</v>
      </c>
      <c r="G1534" s="2">
        <f t="shared" si="34"/>
        <v>34.94755</v>
      </c>
      <c r="H1534" s="2">
        <f t="shared" si="35"/>
        <v>0.40999999999996817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25718.199999999997</v>
      </c>
      <c r="D1560" s="1">
        <v>0</v>
      </c>
      <c r="E1560" s="1">
        <v>0</v>
      </c>
      <c r="F1560" s="1">
        <v>0</v>
      </c>
      <c r="G1560" s="2">
        <f t="shared" si="34"/>
        <v>2083.1741999999999</v>
      </c>
      <c r="H1560" s="2">
        <f t="shared" si="35"/>
        <v>0.19999999999708962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7147.6</v>
      </c>
      <c r="D1561" s="1">
        <v>0</v>
      </c>
      <c r="E1561" s="1">
        <v>0</v>
      </c>
      <c r="F1561" s="1">
        <v>0</v>
      </c>
      <c r="G1561" s="2">
        <f t="shared" si="34"/>
        <v>586.10320000000002</v>
      </c>
      <c r="H1561" s="2">
        <f t="shared" si="35"/>
        <v>0.3999999999996362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18570.599999999999</v>
      </c>
      <c r="D1562" s="1">
        <v>0</v>
      </c>
      <c r="E1562" s="1">
        <v>0</v>
      </c>
      <c r="F1562" s="1">
        <v>0</v>
      </c>
      <c r="G1562" s="2">
        <f t="shared" si="34"/>
        <v>1541.3598</v>
      </c>
      <c r="H1562" s="2">
        <f t="shared" si="35"/>
        <v>0.40000000000145519</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67744.680000000008</v>
      </c>
      <c r="D1565" s="1">
        <v>0</v>
      </c>
      <c r="E1565" s="1">
        <v>0</v>
      </c>
      <c r="F1565" s="1">
        <v>0</v>
      </c>
      <c r="G1565" s="2">
        <f t="shared" si="34"/>
        <v>5826.0424800000001</v>
      </c>
      <c r="H1565" s="2">
        <f t="shared" si="35"/>
        <v>0.319999999992433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15935.68</v>
      </c>
      <c r="D1567" s="1">
        <v>0</v>
      </c>
      <c r="E1567" s="1">
        <v>0</v>
      </c>
      <c r="F1567" s="1">
        <v>0</v>
      </c>
      <c r="G1567" s="2">
        <f t="shared" si="34"/>
        <v>1402.3398399999999</v>
      </c>
      <c r="H1567" s="2">
        <f t="shared" si="35"/>
        <v>0.31999999999970896</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28374.95</v>
      </c>
      <c r="D1568" s="1">
        <v>0</v>
      </c>
      <c r="E1568" s="1">
        <v>0</v>
      </c>
      <c r="F1568" s="1">
        <v>0</v>
      </c>
      <c r="G1568" s="2">
        <f t="shared" si="34"/>
        <v>2525.3705500000001</v>
      </c>
      <c r="H1568" s="2">
        <f t="shared" si="35"/>
        <v>4.9999999999272404E-2</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23434.05</v>
      </c>
      <c r="D1569" s="1">
        <v>0</v>
      </c>
      <c r="E1569" s="1">
        <v>0</v>
      </c>
      <c r="F1569" s="1">
        <v>0</v>
      </c>
      <c r="G1569" s="2">
        <f t="shared" si="34"/>
        <v>2109.0645</v>
      </c>
      <c r="H1569" s="2">
        <f t="shared" si="35"/>
        <v>4.9999999999272404E-2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507406.22</v>
      </c>
      <c r="D1576" s="1">
        <v>0</v>
      </c>
      <c r="E1576" s="1">
        <v>0</v>
      </c>
      <c r="F1576" s="1">
        <v>0</v>
      </c>
      <c r="G1576" s="2">
        <f t="shared" si="34"/>
        <v>49218.403339999997</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33204.550000000003</v>
      </c>
      <c r="D1578" s="1">
        <v>0</v>
      </c>
      <c r="E1578" s="1">
        <v>0</v>
      </c>
      <c r="F1578" s="1">
        <v>0</v>
      </c>
      <c r="G1578" s="2">
        <f t="shared" si="34"/>
        <v>3287.2504500000005</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18261.560000000001</v>
      </c>
      <c r="D1579" s="1">
        <v>0</v>
      </c>
      <c r="E1579" s="1">
        <v>0</v>
      </c>
      <c r="F1579" s="1">
        <v>0</v>
      </c>
      <c r="G1579" s="2">
        <f t="shared" si="34"/>
        <v>1826.1560000000002</v>
      </c>
      <c r="H1579" s="2">
        <f t="shared" si="35"/>
        <v>0.43999999999869033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455940.11</v>
      </c>
      <c r="D1580" s="13">
        <v>0</v>
      </c>
      <c r="E1580" s="13">
        <v>0</v>
      </c>
      <c r="F1580" s="13">
        <v>0</v>
      </c>
      <c r="G1580" s="14">
        <f t="shared" si="34"/>
        <v>46049.951110000002</v>
      </c>
      <c r="H1580" s="14">
        <f t="shared" si="35"/>
        <v>0.10999999998603016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36887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1206666.21</v>
      </c>
      <c r="I16" s="170">
        <f>'PR-RAS'!E6</f>
        <v>1083518.7099999997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629954.84000000008</v>
      </c>
      <c r="I17" s="170">
        <f>'PR-RAS'!E151</f>
        <v>751125.29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156596.60999999975</v>
      </c>
      <c r="I18" s="170">
        <f>'PR-RAS'!E645</f>
        <v>269818.97999999963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339196.95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601504.51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94098.290000000008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507406.22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83" zoomScaleNormal="100" workbookViewId="0">
      <selection activeCell="E991" sqref="E9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1206666.21</v>
      </c>
      <c r="E6" s="51">
        <f>E7+E44+E50+E82+E106+E124+E133+E139</f>
        <v>1083518.7099999997</v>
      </c>
      <c r="F6" s="52">
        <f t="shared" ref="F6:F131" si="0">IF(D6&lt;&gt;0,IF(E6/D6&gt;=100,"&gt;&gt;100",E6/D6*100),"-")</f>
        <v>89.794402215008546</v>
      </c>
    </row>
    <row r="7" spans="1:25" ht="12.75" customHeight="1" x14ac:dyDescent="0.2">
      <c r="A7" s="53">
        <v>61</v>
      </c>
      <c r="B7" s="294" t="s">
        <v>60</v>
      </c>
      <c r="C7" s="50" t="s">
        <v>61</v>
      </c>
      <c r="D7" s="51">
        <f t="shared" ref="D7:E7" si="1">D8+D17+D23+D29+D37+D40</f>
        <v>332724.5</v>
      </c>
      <c r="E7" s="51">
        <f t="shared" si="1"/>
        <v>314208.13999999996</v>
      </c>
      <c r="F7" s="52">
        <f t="shared" si="0"/>
        <v>94.434927394886742</v>
      </c>
    </row>
    <row r="8" spans="1:25" ht="12.75" customHeight="1" x14ac:dyDescent="0.2">
      <c r="A8" s="53">
        <v>611</v>
      </c>
      <c r="B8" s="85" t="s">
        <v>62</v>
      </c>
      <c r="C8" s="50" t="s">
        <v>63</v>
      </c>
      <c r="D8" s="51">
        <f t="shared" ref="D8:E8" si="2">SUM(D9:D14)-D15-D16</f>
        <v>317823.63</v>
      </c>
      <c r="E8" s="51">
        <f t="shared" si="2"/>
        <v>303486.15999999997</v>
      </c>
      <c r="F8" s="52">
        <f t="shared" si="0"/>
        <v>95.488859654645552</v>
      </c>
    </row>
    <row r="9" spans="1:25" ht="12.75" customHeight="1" x14ac:dyDescent="0.2">
      <c r="A9" s="53">
        <v>6111</v>
      </c>
      <c r="B9" s="85" t="s">
        <v>64</v>
      </c>
      <c r="C9" s="50" t="s">
        <v>65</v>
      </c>
      <c r="D9" s="242">
        <v>317823.63</v>
      </c>
      <c r="E9" s="242">
        <v>303486.15999999997</v>
      </c>
      <c r="F9" s="52">
        <f t="shared" si="0"/>
        <v>95.488859654645552</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14900.87</v>
      </c>
      <c r="E23" s="51">
        <f t="shared" si="4"/>
        <v>10721.98</v>
      </c>
      <c r="F23" s="52">
        <f t="shared" si="0"/>
        <v>71.955395892991476</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14900.87</v>
      </c>
      <c r="E27" s="242">
        <v>10721.98</v>
      </c>
      <c r="F27" s="52">
        <f t="shared" si="0"/>
        <v>71.955395892991476</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838929.36</v>
      </c>
      <c r="E50" s="51">
        <f>E51+E54+E59+E62+E65+E68+E71+E74+E77</f>
        <v>694053.69</v>
      </c>
      <c r="F50" s="52">
        <f t="shared" si="0"/>
        <v>82.730885708899251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320268.92</v>
      </c>
      <c r="E59" s="51">
        <f t="shared" si="12"/>
        <v>399729.07</v>
      </c>
      <c r="F59" s="52">
        <f t="shared" si="0"/>
        <v>124.810446795774</v>
      </c>
    </row>
    <row r="60" spans="1:6" ht="24" x14ac:dyDescent="0.2">
      <c r="A60" s="53">
        <v>6331</v>
      </c>
      <c r="B60" s="86" t="s">
        <v>166</v>
      </c>
      <c r="C60" s="50" t="s">
        <v>167</v>
      </c>
      <c r="D60" s="242">
        <v>320268.92</v>
      </c>
      <c r="E60" s="242">
        <v>392742.43</v>
      </c>
      <c r="F60" s="52">
        <f t="shared" si="0"/>
        <v>122.62895506688567</v>
      </c>
    </row>
    <row r="61" spans="1:6" ht="24" x14ac:dyDescent="0.2">
      <c r="A61" s="53">
        <v>6332</v>
      </c>
      <c r="B61" s="86" t="s">
        <v>168</v>
      </c>
      <c r="C61" s="50" t="s">
        <v>169</v>
      </c>
      <c r="D61" s="242">
        <v>0</v>
      </c>
      <c r="E61" s="242">
        <v>6986.64</v>
      </c>
      <c r="F61" s="52" t="str">
        <f t="shared" si="0"/>
        <v>-</v>
      </c>
    </row>
    <row r="62" spans="1:6" ht="12.75" customHeight="1" x14ac:dyDescent="0.2">
      <c r="A62" s="53">
        <v>634</v>
      </c>
      <c r="B62" s="85" t="s">
        <v>170</v>
      </c>
      <c r="C62" s="50" t="s">
        <v>171</v>
      </c>
      <c r="D62" s="51">
        <f t="shared" ref="D62:E62" si="13">SUM(D63:D64)</f>
        <v>0</v>
      </c>
      <c r="E62" s="51">
        <f t="shared" si="13"/>
        <v>12093.6</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v>12093.6</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518660.44</v>
      </c>
      <c r="E74" s="51">
        <f t="shared" si="17"/>
        <v>282231.02</v>
      </c>
      <c r="F74" s="52">
        <f t="shared" si="0"/>
        <v>54.415374343954213</v>
      </c>
    </row>
    <row r="75" spans="1:6" ht="12.75" customHeight="1" x14ac:dyDescent="0.2">
      <c r="A75" s="53" t="s">
        <v>196</v>
      </c>
      <c r="B75" s="85" t="s">
        <v>197</v>
      </c>
      <c r="C75" s="50" t="s">
        <v>196</v>
      </c>
      <c r="D75" s="242">
        <v>159501.85999999999</v>
      </c>
      <c r="E75" s="242">
        <v>188439.1</v>
      </c>
      <c r="F75" s="52">
        <f t="shared" si="0"/>
        <v>118.14225865453858</v>
      </c>
    </row>
    <row r="76" spans="1:6" ht="12.75" customHeight="1" x14ac:dyDescent="0.2">
      <c r="A76" s="53" t="s">
        <v>198</v>
      </c>
      <c r="B76" s="85" t="s">
        <v>199</v>
      </c>
      <c r="C76" s="50" t="s">
        <v>198</v>
      </c>
      <c r="D76" s="242">
        <v>359158.58</v>
      </c>
      <c r="E76" s="242">
        <v>93791.92</v>
      </c>
      <c r="F76" s="52">
        <f t="shared" si="0"/>
        <v>26.114347595427066</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5430.369999999999</v>
      </c>
      <c r="E82" s="51">
        <f t="shared" si="19"/>
        <v>19155.53</v>
      </c>
      <c r="F82" s="52">
        <f t="shared" si="0"/>
        <v>352.74815528223684</v>
      </c>
    </row>
    <row r="83" spans="1:6" ht="12.75" customHeight="1" x14ac:dyDescent="0.2">
      <c r="A83" s="53">
        <v>641</v>
      </c>
      <c r="B83" s="85" t="s">
        <v>212</v>
      </c>
      <c r="C83" s="50" t="s">
        <v>213</v>
      </c>
      <c r="D83" s="51">
        <f t="shared" ref="D83:E83" si="20">SUM(D84:D90)</f>
        <v>9.4600000000000009</v>
      </c>
      <c r="E83" s="51">
        <f t="shared" si="20"/>
        <v>37.17</v>
      </c>
      <c r="F83" s="52">
        <f t="shared" si="0"/>
        <v>392.91754756871035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9.4600000000000009</v>
      </c>
      <c r="E85" s="242">
        <v>37.17</v>
      </c>
      <c r="F85" s="52">
        <f t="shared" si="0"/>
        <v>392.91754756871035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5257.4999999999991</v>
      </c>
      <c r="E91" s="51">
        <f t="shared" si="21"/>
        <v>19048.740000000002</v>
      </c>
      <c r="F91" s="52">
        <f t="shared" si="0"/>
        <v>362.31554921540663</v>
      </c>
    </row>
    <row r="92" spans="1:6" ht="12.75" customHeight="1" x14ac:dyDescent="0.2">
      <c r="A92" s="53">
        <v>6421</v>
      </c>
      <c r="B92" s="85" t="s">
        <v>230</v>
      </c>
      <c r="C92" s="50" t="s">
        <v>231</v>
      </c>
      <c r="D92" s="242">
        <v>279.2</v>
      </c>
      <c r="E92" s="242">
        <v>275.55</v>
      </c>
      <c r="F92" s="52">
        <f t="shared" si="0"/>
        <v>98.692693409742134</v>
      </c>
    </row>
    <row r="93" spans="1:6" ht="12.75" customHeight="1" x14ac:dyDescent="0.2">
      <c r="A93" s="53">
        <v>6422</v>
      </c>
      <c r="B93" s="85" t="s">
        <v>232</v>
      </c>
      <c r="C93" s="50" t="s">
        <v>233</v>
      </c>
      <c r="D93" s="242">
        <v>4445.4799999999996</v>
      </c>
      <c r="E93" s="242">
        <v>18772.7</v>
      </c>
      <c r="F93" s="52">
        <f t="shared" si="0"/>
        <v>422.28735704580845</v>
      </c>
    </row>
    <row r="94" spans="1:6" ht="12.75" customHeight="1" x14ac:dyDescent="0.2">
      <c r="A94" s="53">
        <v>6423</v>
      </c>
      <c r="B94" s="85" t="s">
        <v>234</v>
      </c>
      <c r="C94" s="50" t="s">
        <v>235</v>
      </c>
      <c r="D94" s="242">
        <v>0</v>
      </c>
      <c r="E94" s="242">
        <v>0.49</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532.82000000000005</v>
      </c>
      <c r="E97" s="242"/>
      <c r="F97" s="52">
        <f t="shared" si="0"/>
        <v>0</v>
      </c>
    </row>
    <row r="98" spans="1:6" ht="12.75" customHeight="1" x14ac:dyDescent="0.2">
      <c r="A98" s="53">
        <v>643</v>
      </c>
      <c r="B98" s="85" t="s">
        <v>242</v>
      </c>
      <c r="C98" s="50" t="s">
        <v>243</v>
      </c>
      <c r="D98" s="51">
        <f t="shared" ref="D98:E98" si="22">SUM(D99:D105)</f>
        <v>163.41</v>
      </c>
      <c r="E98" s="51">
        <f t="shared" si="22"/>
        <v>69.62</v>
      </c>
      <c r="F98" s="52">
        <f t="shared" si="0"/>
        <v>42.604491769169577</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163.41</v>
      </c>
      <c r="E100" s="242">
        <v>69.62</v>
      </c>
      <c r="F100" s="52">
        <f t="shared" si="0"/>
        <v>42.604491769169577</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29581.98</v>
      </c>
      <c r="E106" s="51">
        <f t="shared" si="23"/>
        <v>53847.399999999994</v>
      </c>
      <c r="F106" s="52">
        <f t="shared" si="0"/>
        <v>182.02770740836144</v>
      </c>
    </row>
    <row r="107" spans="1:6" ht="12.75" customHeight="1" x14ac:dyDescent="0.2">
      <c r="A107" s="53">
        <v>651</v>
      </c>
      <c r="B107" s="85" t="s">
        <v>260</v>
      </c>
      <c r="C107" s="50" t="s">
        <v>261</v>
      </c>
      <c r="D107" s="51">
        <f t="shared" ref="D107:E107" si="24">SUM(D108:D111)</f>
        <v>8445.2099999999991</v>
      </c>
      <c r="E107" s="51">
        <f t="shared" si="24"/>
        <v>8332.43</v>
      </c>
      <c r="F107" s="52">
        <f t="shared" si="0"/>
        <v>98.664568435835236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8445.2099999999991</v>
      </c>
      <c r="E109" s="242">
        <v>8332.43</v>
      </c>
      <c r="F109" s="52">
        <f t="shared" si="0"/>
        <v>98.664568435835236</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4700.8599999999997</v>
      </c>
      <c r="E112" s="51">
        <f t="shared" si="25"/>
        <v>29286.27</v>
      </c>
      <c r="F112" s="52">
        <f t="shared" si="0"/>
        <v>622.99813225665105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4685.12</v>
      </c>
      <c r="E115" s="242">
        <v>29241.64</v>
      </c>
      <c r="F115" s="52">
        <f t="shared" si="0"/>
        <v>624.13854927942089</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15.74</v>
      </c>
      <c r="E117" s="242">
        <v>44.63</v>
      </c>
      <c r="F117" s="52">
        <f t="shared" si="0"/>
        <v>283.54510800508257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16435.91</v>
      </c>
      <c r="E120" s="51">
        <f t="shared" si="26"/>
        <v>16228.7</v>
      </c>
      <c r="F120" s="52">
        <f t="shared" si="0"/>
        <v>98.739284895086428</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16435.91</v>
      </c>
      <c r="E122" s="242">
        <v>16228.7</v>
      </c>
      <c r="F122" s="52">
        <f t="shared" si="0"/>
        <v>98.739284895086428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991.15</v>
      </c>
      <c r="F124" s="52" t="str">
        <f t="shared" si="0"/>
        <v>-</v>
      </c>
    </row>
    <row r="125" spans="1:6" ht="12.75" customHeight="1" x14ac:dyDescent="0.2">
      <c r="A125" s="53">
        <v>661</v>
      </c>
      <c r="B125" s="86" t="s">
        <v>296</v>
      </c>
      <c r="C125" s="50" t="s">
        <v>297</v>
      </c>
      <c r="D125" s="51">
        <f t="shared" ref="D125:E125" si="28">SUM(D126:D127)</f>
        <v>0</v>
      </c>
      <c r="E125" s="51">
        <f t="shared" si="28"/>
        <v>991.15</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991.15</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1262.8</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1262.8</v>
      </c>
      <c r="F150" s="52" t="str">
        <f t="shared" si="31"/>
        <v>-</v>
      </c>
    </row>
    <row r="151" spans="1:6" ht="12.75" customHeight="1" x14ac:dyDescent="0.2">
      <c r="A151" s="53">
        <v>3</v>
      </c>
      <c r="B151" s="85" t="s">
        <v>348</v>
      </c>
      <c r="C151" s="50" t="s">
        <v>56</v>
      </c>
      <c r="D151" s="51">
        <f t="shared" ref="D151:E151" si="35">D152+D163+D196+D215+D224+D252+D263</f>
        <v>629954.84000000008</v>
      </c>
      <c r="E151" s="51">
        <f t="shared" si="35"/>
        <v>751125.29</v>
      </c>
      <c r="F151" s="52">
        <f t="shared" si="31"/>
        <v>119.23478356004058</v>
      </c>
    </row>
    <row r="152" spans="1:6" ht="12.75" customHeight="1" x14ac:dyDescent="0.2">
      <c r="A152" s="53">
        <v>31</v>
      </c>
      <c r="B152" s="85" t="s">
        <v>349</v>
      </c>
      <c r="C152" s="50" t="s">
        <v>350</v>
      </c>
      <c r="D152" s="51">
        <f t="shared" ref="D152:E152" si="36">D153+D158+D159</f>
        <v>114636.62</v>
      </c>
      <c r="E152" s="51">
        <f t="shared" si="36"/>
        <v>162839.57999999999</v>
      </c>
      <c r="F152" s="52">
        <f t="shared" si="31"/>
        <v>142.04848328570748</v>
      </c>
    </row>
    <row r="153" spans="1:6" ht="12.75" customHeight="1" x14ac:dyDescent="0.2">
      <c r="A153" s="53">
        <v>311</v>
      </c>
      <c r="B153" s="85" t="s">
        <v>351</v>
      </c>
      <c r="C153" s="50" t="s">
        <v>352</v>
      </c>
      <c r="D153" s="51">
        <f t="shared" ref="D153:E153" si="37">SUM(D154:D157)</f>
        <v>93644.76</v>
      </c>
      <c r="E153" s="51">
        <f t="shared" si="37"/>
        <v>131901.03</v>
      </c>
      <c r="F153" s="52">
        <f t="shared" si="31"/>
        <v>140.85254743564937</v>
      </c>
    </row>
    <row r="154" spans="1:6" ht="12.75" customHeight="1" x14ac:dyDescent="0.2">
      <c r="A154" s="53">
        <v>3111</v>
      </c>
      <c r="B154" s="85" t="s">
        <v>353</v>
      </c>
      <c r="C154" s="50" t="s">
        <v>354</v>
      </c>
      <c r="D154" s="242">
        <v>93644.76</v>
      </c>
      <c r="E154" s="242">
        <v>131901.03</v>
      </c>
      <c r="F154" s="52">
        <f t="shared" si="31"/>
        <v>140.85254743564937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5540.48</v>
      </c>
      <c r="E158" s="242">
        <v>9174.8700000000008</v>
      </c>
      <c r="F158" s="52">
        <f t="shared" si="31"/>
        <v>165.59702408455587</v>
      </c>
    </row>
    <row r="159" spans="1:6" ht="12.75" customHeight="1" x14ac:dyDescent="0.2">
      <c r="A159" s="53">
        <v>313</v>
      </c>
      <c r="B159" s="85" t="s">
        <v>363</v>
      </c>
      <c r="C159" s="50" t="s">
        <v>364</v>
      </c>
      <c r="D159" s="51">
        <f t="shared" ref="D159:E159" si="38">SUM(D160:D162)</f>
        <v>15451.38</v>
      </c>
      <c r="E159" s="51">
        <f t="shared" si="38"/>
        <v>21763.68</v>
      </c>
      <c r="F159" s="52">
        <f t="shared" si="31"/>
        <v>140.85266170400314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15451.38</v>
      </c>
      <c r="E161" s="242">
        <v>21763.68</v>
      </c>
      <c r="F161" s="52">
        <f t="shared" si="31"/>
        <v>140.85266170400314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239914.17</v>
      </c>
      <c r="E163" s="51">
        <f t="shared" si="39"/>
        <v>305622.74</v>
      </c>
      <c r="F163" s="52">
        <f t="shared" si="31"/>
        <v>127.38836559758016</v>
      </c>
    </row>
    <row r="164" spans="1:6" ht="12.75" customHeight="1" x14ac:dyDescent="0.2">
      <c r="A164" s="53">
        <v>321</v>
      </c>
      <c r="B164" s="85" t="s">
        <v>372</v>
      </c>
      <c r="C164" s="50" t="s">
        <v>373</v>
      </c>
      <c r="D164" s="51">
        <f t="shared" ref="D164:E164" si="40">SUM(D165:D168)</f>
        <v>4500.05</v>
      </c>
      <c r="E164" s="51">
        <f t="shared" si="40"/>
        <v>7787.63</v>
      </c>
      <c r="F164" s="52">
        <f t="shared" si="31"/>
        <v>173.0565215942045</v>
      </c>
    </row>
    <row r="165" spans="1:6" ht="12.75" customHeight="1" x14ac:dyDescent="0.2">
      <c r="A165" s="53">
        <v>3211</v>
      </c>
      <c r="B165" s="85" t="s">
        <v>374</v>
      </c>
      <c r="C165" s="50" t="s">
        <v>375</v>
      </c>
      <c r="D165" s="242">
        <v>2519.89</v>
      </c>
      <c r="E165" s="242">
        <v>3488.53</v>
      </c>
      <c r="F165" s="52">
        <f t="shared" si="31"/>
        <v>138.43977316470165</v>
      </c>
    </row>
    <row r="166" spans="1:6" ht="12.75" customHeight="1" x14ac:dyDescent="0.2">
      <c r="A166" s="53">
        <v>3212</v>
      </c>
      <c r="B166" s="85" t="s">
        <v>376</v>
      </c>
      <c r="C166" s="50" t="s">
        <v>377</v>
      </c>
      <c r="D166" s="242">
        <v>582.96</v>
      </c>
      <c r="E166" s="242">
        <v>703.72</v>
      </c>
      <c r="F166" s="52">
        <f t="shared" si="31"/>
        <v>120.71497186770961</v>
      </c>
    </row>
    <row r="167" spans="1:6" ht="12.75" customHeight="1" x14ac:dyDescent="0.2">
      <c r="A167" s="53">
        <v>3213</v>
      </c>
      <c r="B167" s="85" t="s">
        <v>378</v>
      </c>
      <c r="C167" s="50" t="s">
        <v>379</v>
      </c>
      <c r="D167" s="242">
        <v>0</v>
      </c>
      <c r="E167" s="242">
        <v>2160</v>
      </c>
      <c r="F167" s="52" t="str">
        <f t="shared" si="31"/>
        <v>-</v>
      </c>
    </row>
    <row r="168" spans="1:6" ht="12.75" customHeight="1" x14ac:dyDescent="0.2">
      <c r="A168" s="53">
        <v>3214</v>
      </c>
      <c r="B168" s="85" t="s">
        <v>380</v>
      </c>
      <c r="C168" s="50" t="s">
        <v>381</v>
      </c>
      <c r="D168" s="242">
        <v>1397.2</v>
      </c>
      <c r="E168" s="242">
        <v>1435.38</v>
      </c>
      <c r="F168" s="52">
        <f t="shared" si="31"/>
        <v>102.73260807328943</v>
      </c>
    </row>
    <row r="169" spans="1:6" ht="12.75" customHeight="1" x14ac:dyDescent="0.2">
      <c r="A169" s="53">
        <v>322</v>
      </c>
      <c r="B169" s="85" t="s">
        <v>382</v>
      </c>
      <c r="C169" s="50" t="s">
        <v>383</v>
      </c>
      <c r="D169" s="51">
        <f t="shared" ref="D169:E169" si="41">SUM(D170:D176)</f>
        <v>18289.559999999998</v>
      </c>
      <c r="E169" s="51">
        <f t="shared" si="41"/>
        <v>15287.900000000001</v>
      </c>
      <c r="F169" s="52">
        <f t="shared" si="31"/>
        <v>83.588123497776891</v>
      </c>
    </row>
    <row r="170" spans="1:6" ht="12.75" customHeight="1" x14ac:dyDescent="0.2">
      <c r="A170" s="53">
        <v>3221</v>
      </c>
      <c r="B170" s="85" t="s">
        <v>384</v>
      </c>
      <c r="C170" s="50" t="s">
        <v>385</v>
      </c>
      <c r="D170" s="242">
        <v>6808.32</v>
      </c>
      <c r="E170" s="242">
        <v>4361.21</v>
      </c>
      <c r="F170" s="52">
        <f t="shared" si="31"/>
        <v>64.057065472833244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9013.9699999999993</v>
      </c>
      <c r="E172" s="242">
        <v>8943.15</v>
      </c>
      <c r="F172" s="52">
        <f t="shared" si="31"/>
        <v>99.214330644543963</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2403.52</v>
      </c>
      <c r="E174" s="242">
        <v>1983.54</v>
      </c>
      <c r="F174" s="52">
        <f t="shared" si="31"/>
        <v>82.526461190254295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63.75</v>
      </c>
      <c r="E176" s="242"/>
      <c r="F176" s="52">
        <f t="shared" si="31"/>
        <v>0</v>
      </c>
    </row>
    <row r="177" spans="1:6" ht="12.75" customHeight="1" x14ac:dyDescent="0.2">
      <c r="A177" s="53">
        <v>323</v>
      </c>
      <c r="B177" s="85" t="s">
        <v>398</v>
      </c>
      <c r="C177" s="50" t="s">
        <v>399</v>
      </c>
      <c r="D177" s="51">
        <f t="shared" ref="D177:E177" si="42">SUM(D178:D186)</f>
        <v>170064.96000000002</v>
      </c>
      <c r="E177" s="51">
        <f t="shared" si="42"/>
        <v>235199.13999999998</v>
      </c>
      <c r="F177" s="52">
        <f t="shared" si="31"/>
        <v>138.29958858073994</v>
      </c>
    </row>
    <row r="178" spans="1:6" ht="12.75" customHeight="1" x14ac:dyDescent="0.2">
      <c r="A178" s="53">
        <v>3231</v>
      </c>
      <c r="B178" s="85" t="s">
        <v>400</v>
      </c>
      <c r="C178" s="50" t="s">
        <v>401</v>
      </c>
      <c r="D178" s="242">
        <v>4614.91</v>
      </c>
      <c r="E178" s="242">
        <v>3067.14</v>
      </c>
      <c r="F178" s="52">
        <f t="shared" si="31"/>
        <v>66.461534461127087</v>
      </c>
    </row>
    <row r="179" spans="1:6" ht="12.75" customHeight="1" x14ac:dyDescent="0.2">
      <c r="A179" s="53">
        <v>3232</v>
      </c>
      <c r="B179" s="85" t="s">
        <v>402</v>
      </c>
      <c r="C179" s="50" t="s">
        <v>403</v>
      </c>
      <c r="D179" s="242">
        <v>24960.79</v>
      </c>
      <c r="E179" s="242">
        <v>12279.39</v>
      </c>
      <c r="F179" s="52">
        <f t="shared" si="31"/>
        <v>49.1947169941336</v>
      </c>
    </row>
    <row r="180" spans="1:6" ht="12.75" customHeight="1" x14ac:dyDescent="0.2">
      <c r="A180" s="53">
        <v>3233</v>
      </c>
      <c r="B180" s="85" t="s">
        <v>404</v>
      </c>
      <c r="C180" s="50" t="s">
        <v>405</v>
      </c>
      <c r="D180" s="242">
        <v>10665.77</v>
      </c>
      <c r="E180" s="242">
        <v>6375.9</v>
      </c>
      <c r="F180" s="52">
        <f t="shared" si="31"/>
        <v>59.779087679558053</v>
      </c>
    </row>
    <row r="181" spans="1:6" ht="12.75" customHeight="1" x14ac:dyDescent="0.2">
      <c r="A181" s="53">
        <v>3234</v>
      </c>
      <c r="B181" s="85" t="s">
        <v>406</v>
      </c>
      <c r="C181" s="50" t="s">
        <v>407</v>
      </c>
      <c r="D181" s="242">
        <v>63874.080000000002</v>
      </c>
      <c r="E181" s="242">
        <v>141260.54999999999</v>
      </c>
      <c r="F181" s="52">
        <f t="shared" si="31"/>
        <v>221.15473130885013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3220</v>
      </c>
      <c r="E183" s="242">
        <v>4725.53</v>
      </c>
      <c r="F183" s="52">
        <f t="shared" si="31"/>
        <v>146.75559006211179</v>
      </c>
    </row>
    <row r="184" spans="1:6" ht="12.75" customHeight="1" x14ac:dyDescent="0.2">
      <c r="A184" s="53">
        <v>3237</v>
      </c>
      <c r="B184" s="85" t="s">
        <v>412</v>
      </c>
      <c r="C184" s="50" t="s">
        <v>413</v>
      </c>
      <c r="D184" s="242">
        <v>52743.95</v>
      </c>
      <c r="E184" s="242">
        <v>58694.69</v>
      </c>
      <c r="F184" s="52">
        <f t="shared" si="31"/>
        <v>111.28231768762105</v>
      </c>
    </row>
    <row r="185" spans="1:6" ht="12.75" customHeight="1" x14ac:dyDescent="0.2">
      <c r="A185" s="53">
        <v>3238</v>
      </c>
      <c r="B185" s="85" t="s">
        <v>414</v>
      </c>
      <c r="C185" s="50" t="s">
        <v>415</v>
      </c>
      <c r="D185" s="242">
        <v>6823.17</v>
      </c>
      <c r="E185" s="242">
        <v>5229.92</v>
      </c>
      <c r="F185" s="52">
        <f t="shared" si="31"/>
        <v>76.649416620134048</v>
      </c>
    </row>
    <row r="186" spans="1:6" ht="12.75" customHeight="1" x14ac:dyDescent="0.2">
      <c r="A186" s="53">
        <v>3239</v>
      </c>
      <c r="B186" s="85" t="s">
        <v>416</v>
      </c>
      <c r="C186" s="50" t="s">
        <v>417</v>
      </c>
      <c r="D186" s="242">
        <v>3162.29</v>
      </c>
      <c r="E186" s="242">
        <v>3566.02</v>
      </c>
      <c r="F186" s="52">
        <f t="shared" si="31"/>
        <v>112.76701377799002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47059.600000000006</v>
      </c>
      <c r="E188" s="51">
        <f t="shared" si="43"/>
        <v>47348.07</v>
      </c>
      <c r="F188" s="52">
        <f t="shared" si="31"/>
        <v>100.6129886356875</v>
      </c>
    </row>
    <row r="189" spans="1:6" ht="12.75" customHeight="1" x14ac:dyDescent="0.2">
      <c r="A189" s="53">
        <v>3291</v>
      </c>
      <c r="B189" s="232" t="s">
        <v>422</v>
      </c>
      <c r="C189" s="50" t="s">
        <v>423</v>
      </c>
      <c r="D189" s="242">
        <v>1249.24</v>
      </c>
      <c r="E189" s="242">
        <v>1918.57</v>
      </c>
      <c r="F189" s="52">
        <f t="shared" si="31"/>
        <v>153.5789760174186</v>
      </c>
    </row>
    <row r="190" spans="1:6" ht="12.75" customHeight="1" x14ac:dyDescent="0.2">
      <c r="A190" s="53">
        <v>3292</v>
      </c>
      <c r="B190" s="85" t="s">
        <v>424</v>
      </c>
      <c r="C190" s="50" t="s">
        <v>425</v>
      </c>
      <c r="D190" s="242">
        <v>0</v>
      </c>
      <c r="E190" s="242">
        <v>2322.6</v>
      </c>
      <c r="F190" s="52" t="str">
        <f t="shared" si="31"/>
        <v>-</v>
      </c>
    </row>
    <row r="191" spans="1:6" ht="12.75" customHeight="1" x14ac:dyDescent="0.2">
      <c r="A191" s="53">
        <v>3293</v>
      </c>
      <c r="B191" s="85" t="s">
        <v>426</v>
      </c>
      <c r="C191" s="50" t="s">
        <v>427</v>
      </c>
      <c r="D191" s="242">
        <v>4827.2</v>
      </c>
      <c r="E191" s="242">
        <v>9655.56</v>
      </c>
      <c r="F191" s="52">
        <f t="shared" si="31"/>
        <v>200.02403049386808</v>
      </c>
    </row>
    <row r="192" spans="1:6" ht="12.75" customHeight="1" x14ac:dyDescent="0.2">
      <c r="A192" s="53">
        <v>3294</v>
      </c>
      <c r="B192" s="85" t="s">
        <v>428</v>
      </c>
      <c r="C192" s="50" t="s">
        <v>429</v>
      </c>
      <c r="D192" s="242">
        <v>2690.61</v>
      </c>
      <c r="E192" s="242">
        <v>1991</v>
      </c>
      <c r="F192" s="52">
        <f t="shared" si="31"/>
        <v>73.998089652532315</v>
      </c>
    </row>
    <row r="193" spans="1:6" ht="12.75" customHeight="1" x14ac:dyDescent="0.2">
      <c r="A193" s="53">
        <v>3295</v>
      </c>
      <c r="B193" s="85" t="s">
        <v>430</v>
      </c>
      <c r="C193" s="50" t="s">
        <v>431</v>
      </c>
      <c r="D193" s="242">
        <v>692.18</v>
      </c>
      <c r="E193" s="242">
        <v>331.94</v>
      </c>
      <c r="F193" s="52">
        <f t="shared" si="31"/>
        <v>47.955734057615075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37600.370000000003</v>
      </c>
      <c r="E195" s="242">
        <v>31128.400000000001</v>
      </c>
      <c r="F195" s="52">
        <f t="shared" si="31"/>
        <v>82.787483208276939</v>
      </c>
    </row>
    <row r="196" spans="1:6" ht="12.75" customHeight="1" x14ac:dyDescent="0.2">
      <c r="A196" s="53">
        <v>34</v>
      </c>
      <c r="B196" s="232" t="s">
        <v>436</v>
      </c>
      <c r="C196" s="50" t="s">
        <v>437</v>
      </c>
      <c r="D196" s="51">
        <f t="shared" ref="D196:E196" si="44">D197+D202+D210</f>
        <v>3345.1</v>
      </c>
      <c r="E196" s="51">
        <f t="shared" si="44"/>
        <v>3927.35</v>
      </c>
      <c r="F196" s="52">
        <f t="shared" si="31"/>
        <v>117.40605662013093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712.96</v>
      </c>
      <c r="E202" s="51">
        <f t="shared" si="46"/>
        <v>2348.7199999999998</v>
      </c>
      <c r="F202" s="52">
        <f t="shared" si="31"/>
        <v>329.43222621184918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712.96</v>
      </c>
      <c r="E205" s="242">
        <v>2348.7199999999998</v>
      </c>
      <c r="F205" s="52">
        <f t="shared" si="31"/>
        <v>329.43222621184918</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2632.14</v>
      </c>
      <c r="E210" s="51">
        <f t="shared" si="47"/>
        <v>1578.63</v>
      </c>
      <c r="F210" s="52">
        <f t="shared" si="31"/>
        <v>59.975153297317021</v>
      </c>
    </row>
    <row r="211" spans="1:6" ht="12.75" customHeight="1" x14ac:dyDescent="0.2">
      <c r="A211" s="53">
        <v>3431</v>
      </c>
      <c r="B211" s="232" t="s">
        <v>466</v>
      </c>
      <c r="C211" s="50" t="s">
        <v>467</v>
      </c>
      <c r="D211" s="242">
        <v>1278.3699999999999</v>
      </c>
      <c r="E211" s="242">
        <v>1578.63</v>
      </c>
      <c r="F211" s="52">
        <f t="shared" si="31"/>
        <v>123.48772264680807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1353.77</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169389.44</v>
      </c>
      <c r="E224" s="51">
        <f t="shared" si="51"/>
        <v>184456.11</v>
      </c>
      <c r="F224" s="52">
        <f t="shared" ref="F224:F235" si="52">IF(D224&lt;&gt;0,IF(E224/D224&gt;=100,"&gt;&gt;100",E224/D224*100),"-")</f>
        <v>108.89469260893712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2101.4899999999998</v>
      </c>
      <c r="E231" s="51">
        <f t="shared" si="55"/>
        <v>4419.32</v>
      </c>
      <c r="F231" s="52">
        <f t="shared" si="52"/>
        <v>210.2946004977421</v>
      </c>
    </row>
    <row r="232" spans="1:6" ht="12.75" customHeight="1" x14ac:dyDescent="0.2">
      <c r="A232" s="53">
        <v>3631</v>
      </c>
      <c r="B232" s="85" t="s">
        <v>508</v>
      </c>
      <c r="C232" s="50" t="s">
        <v>509</v>
      </c>
      <c r="D232" s="242">
        <v>2101.4899999999998</v>
      </c>
      <c r="E232" s="242">
        <v>4419.32</v>
      </c>
      <c r="F232" s="52">
        <f t="shared" si="52"/>
        <v>210.2946004977421</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3500</v>
      </c>
      <c r="E236" s="51">
        <f t="shared" si="56"/>
        <v>0</v>
      </c>
      <c r="F236" s="52">
        <f t="shared" ref="F236:F239" si="57">IF(D236&lt;&gt;0,IF(E236/D236&gt;=100,"&gt;&gt;100",E236/D236*100),"-")</f>
        <v>0</v>
      </c>
    </row>
    <row r="237" spans="1:6" ht="12.75" customHeight="1" x14ac:dyDescent="0.2">
      <c r="A237" s="53" t="s">
        <v>518</v>
      </c>
      <c r="B237" s="85" t="s">
        <v>519</v>
      </c>
      <c r="C237" s="50" t="s">
        <v>518</v>
      </c>
      <c r="D237" s="242">
        <v>3500</v>
      </c>
      <c r="E237" s="242"/>
      <c r="F237" s="52">
        <f t="shared" si="57"/>
        <v>0</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56867.92</v>
      </c>
      <c r="E240" s="51">
        <f t="shared" si="58"/>
        <v>126923.67</v>
      </c>
      <c r="F240" s="52">
        <f t="shared" ref="F240:F243" si="59">IF(D240&lt;&gt;0,IF(E240/D240&gt;=100,"&gt;&gt;100",E240/D240*100),"-")</f>
        <v>223.19028021422272</v>
      </c>
    </row>
    <row r="241" spans="1:6" ht="24" x14ac:dyDescent="0.2">
      <c r="A241" s="53">
        <v>3672</v>
      </c>
      <c r="B241" s="85" t="s">
        <v>526</v>
      </c>
      <c r="C241" s="50" t="s">
        <v>527</v>
      </c>
      <c r="D241" s="242">
        <v>56867.92</v>
      </c>
      <c r="E241" s="242">
        <v>108774.34</v>
      </c>
      <c r="F241" s="52">
        <f t="shared" si="59"/>
        <v>191.27539744727784</v>
      </c>
    </row>
    <row r="242" spans="1:6" ht="24" x14ac:dyDescent="0.2">
      <c r="A242" s="53">
        <v>3673</v>
      </c>
      <c r="B242" s="85" t="s">
        <v>528</v>
      </c>
      <c r="C242" s="50" t="s">
        <v>529</v>
      </c>
      <c r="D242" s="242">
        <v>0</v>
      </c>
      <c r="E242" s="242">
        <v>18149.330000000002</v>
      </c>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106920.03</v>
      </c>
      <c r="E247" s="51">
        <f t="shared" si="62"/>
        <v>53113.120000000003</v>
      </c>
      <c r="F247" s="52">
        <f t="shared" si="61"/>
        <v>49.675556581867781</v>
      </c>
    </row>
    <row r="248" spans="1:6" ht="12.75" customHeight="1" x14ac:dyDescent="0.2">
      <c r="A248" s="53" t="s">
        <v>540</v>
      </c>
      <c r="B248" s="85" t="s">
        <v>202</v>
      </c>
      <c r="C248" s="50" t="s">
        <v>540</v>
      </c>
      <c r="D248" s="242">
        <v>106920.03</v>
      </c>
      <c r="E248" s="242">
        <v>53113.120000000003</v>
      </c>
      <c r="F248" s="52">
        <f t="shared" si="61"/>
        <v>49.675556581867781</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23337.940000000002</v>
      </c>
      <c r="E252" s="51">
        <f t="shared" si="63"/>
        <v>20658.940000000002</v>
      </c>
      <c r="F252" s="52">
        <f t="shared" ref="F252:F258" si="64">IF(D252&lt;&gt;0,IF(E252/D252&gt;=100,"&gt;&gt;100",E252/D252*100),"-")</f>
        <v>88.520837743176997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23337.940000000002</v>
      </c>
      <c r="E259" s="51">
        <f t="shared" si="66"/>
        <v>20658.940000000002</v>
      </c>
      <c r="F259" s="52">
        <f t="shared" ref="F259:F262" si="67">IF(D259&lt;&gt;0,IF(E259/D259&gt;=100,"&gt;&gt;100",E259/D259*100),"-")</f>
        <v>88.520837743176997</v>
      </c>
    </row>
    <row r="260" spans="1:6" ht="12.75" customHeight="1" x14ac:dyDescent="0.2">
      <c r="A260" s="53">
        <v>3721</v>
      </c>
      <c r="B260" s="85" t="s">
        <v>560</v>
      </c>
      <c r="C260" s="50" t="s">
        <v>561</v>
      </c>
      <c r="D260" s="242">
        <v>20705.150000000001</v>
      </c>
      <c r="E260" s="242">
        <v>17392.29</v>
      </c>
      <c r="F260" s="52">
        <f t="shared" si="67"/>
        <v>83.999826130213989</v>
      </c>
    </row>
    <row r="261" spans="1:6" ht="12.75" customHeight="1" x14ac:dyDescent="0.2">
      <c r="A261" s="53">
        <v>3722</v>
      </c>
      <c r="B261" s="85" t="s">
        <v>562</v>
      </c>
      <c r="C261" s="50" t="s">
        <v>563</v>
      </c>
      <c r="D261" s="242">
        <v>2632.79</v>
      </c>
      <c r="E261" s="242">
        <v>3266.65</v>
      </c>
      <c r="F261" s="52">
        <f t="shared" si="67"/>
        <v>124.07560040869193</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79331.570000000007</v>
      </c>
      <c r="E263" s="51">
        <f t="shared" si="68"/>
        <v>73620.570000000007</v>
      </c>
      <c r="F263" s="52">
        <f t="shared" ref="F263:F267" si="69">IF(D263&lt;&gt;0,IF(E263/D263&gt;=100,"&gt;&gt;100",E263/D263*100),"-")</f>
        <v>92.801100495048814</v>
      </c>
    </row>
    <row r="264" spans="1:6" ht="12.75" customHeight="1" x14ac:dyDescent="0.2">
      <c r="A264" s="53">
        <v>381</v>
      </c>
      <c r="B264" s="85" t="s">
        <v>568</v>
      </c>
      <c r="C264" s="50" t="s">
        <v>569</v>
      </c>
      <c r="D264" s="51">
        <f t="shared" ref="D264:E264" si="70">SUM(D265:D267)</f>
        <v>79331.570000000007</v>
      </c>
      <c r="E264" s="51">
        <f t="shared" si="70"/>
        <v>73620.570000000007</v>
      </c>
      <c r="F264" s="52">
        <f t="shared" si="69"/>
        <v>92.801100495048814</v>
      </c>
    </row>
    <row r="265" spans="1:6" ht="12.75" customHeight="1" x14ac:dyDescent="0.2">
      <c r="A265" s="53">
        <v>3811</v>
      </c>
      <c r="B265" s="85" t="s">
        <v>570</v>
      </c>
      <c r="C265" s="50" t="s">
        <v>571</v>
      </c>
      <c r="D265" s="242">
        <v>79331.570000000007</v>
      </c>
      <c r="E265" s="242">
        <v>73620.570000000007</v>
      </c>
      <c r="F265" s="52">
        <f t="shared" si="69"/>
        <v>92.801100495048814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629954.84000000008</v>
      </c>
      <c r="E289" s="51">
        <f t="shared" si="79"/>
        <v>751125.29</v>
      </c>
      <c r="F289" s="52">
        <f t="shared" si="76"/>
        <v>119.23478356004058</v>
      </c>
    </row>
    <row r="290" spans="1:6" ht="12.75" customHeight="1" x14ac:dyDescent="0.2">
      <c r="A290" s="53" t="s">
        <v>609</v>
      </c>
      <c r="B290" s="85" t="s">
        <v>620</v>
      </c>
      <c r="C290" s="50" t="s">
        <v>621</v>
      </c>
      <c r="D290" s="51">
        <f>IF(D6&gt;=D289,D6-D289,0)</f>
        <v>576711.36999999988</v>
      </c>
      <c r="E290" s="51">
        <f>IF(E6&gt;=E289,E6-E289,0)</f>
        <v>332393.41999999969</v>
      </c>
      <c r="F290" s="52">
        <f t="shared" si="76"/>
        <v>57.636009499864684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33401.360000000001</v>
      </c>
      <c r="E292" s="242">
        <v>194629.61</v>
      </c>
      <c r="F292" s="52">
        <f t="shared" si="76"/>
        <v>582.6996565409313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15952.84</v>
      </c>
      <c r="E294" s="242">
        <v>27979.14</v>
      </c>
      <c r="F294" s="52">
        <f t="shared" si="76"/>
        <v>175.38657693551741</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629400.32000000007</v>
      </c>
      <c r="E350" s="51">
        <f t="shared" si="95"/>
        <v>501808.41000000003</v>
      </c>
      <c r="F350" s="52">
        <f t="shared" si="81"/>
        <v>79.728019521820386</v>
      </c>
    </row>
    <row r="351" spans="1:6" ht="12.75" customHeight="1" x14ac:dyDescent="0.2">
      <c r="A351" s="53">
        <v>41</v>
      </c>
      <c r="B351" s="85" t="s">
        <v>741</v>
      </c>
      <c r="C351" s="50" t="s">
        <v>742</v>
      </c>
      <c r="D351" s="51">
        <f t="shared" ref="D351:E351" si="96">D352+D356</f>
        <v>0</v>
      </c>
      <c r="E351" s="51">
        <f t="shared" si="96"/>
        <v>44898.75</v>
      </c>
      <c r="F351" s="52" t="str">
        <f t="shared" si="81"/>
        <v>-</v>
      </c>
    </row>
    <row r="352" spans="1:6" ht="12.75" customHeight="1" x14ac:dyDescent="0.2">
      <c r="A352" s="53">
        <v>411</v>
      </c>
      <c r="B352" s="85" t="s">
        <v>743</v>
      </c>
      <c r="C352" s="50" t="s">
        <v>744</v>
      </c>
      <c r="D352" s="51">
        <f t="shared" ref="D352:E352" si="97">SUM(D353:D355)</f>
        <v>0</v>
      </c>
      <c r="E352" s="51">
        <f t="shared" si="97"/>
        <v>37100</v>
      </c>
      <c r="F352" s="52" t="str">
        <f t="shared" si="81"/>
        <v>-</v>
      </c>
    </row>
    <row r="353" spans="1:6" ht="12.75" customHeight="1" x14ac:dyDescent="0.2">
      <c r="A353" s="53">
        <v>4111</v>
      </c>
      <c r="B353" s="85" t="s">
        <v>641</v>
      </c>
      <c r="C353" s="50" t="s">
        <v>745</v>
      </c>
      <c r="D353" s="242">
        <v>0</v>
      </c>
      <c r="E353" s="242">
        <v>37100</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7798.75</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v>7798.75</v>
      </c>
      <c r="F362" s="52" t="str">
        <f t="shared" si="81"/>
        <v>-</v>
      </c>
    </row>
    <row r="363" spans="1:6" ht="24" x14ac:dyDescent="0.2">
      <c r="A363" s="53">
        <v>42</v>
      </c>
      <c r="B363" s="232" t="s">
        <v>757</v>
      </c>
      <c r="C363" s="50" t="s">
        <v>758</v>
      </c>
      <c r="D363" s="51">
        <f t="shared" ref="D363:E363" si="99">D364+D369+D378+D383+D388+D391</f>
        <v>629400.32000000007</v>
      </c>
      <c r="E363" s="51">
        <f t="shared" si="99"/>
        <v>418067.54000000004</v>
      </c>
      <c r="F363" s="52">
        <f t="shared" si="81"/>
        <v>66.423153391469512</v>
      </c>
    </row>
    <row r="364" spans="1:6" ht="12.75" customHeight="1" x14ac:dyDescent="0.2">
      <c r="A364" s="53">
        <v>421</v>
      </c>
      <c r="B364" s="85" t="s">
        <v>759</v>
      </c>
      <c r="C364" s="50" t="s">
        <v>760</v>
      </c>
      <c r="D364" s="51">
        <f t="shared" ref="D364:E364" si="100">SUM(D365:D368)</f>
        <v>459907.88</v>
      </c>
      <c r="E364" s="51">
        <f t="shared" si="100"/>
        <v>336539.71</v>
      </c>
      <c r="F364" s="52">
        <f t="shared" si="81"/>
        <v>73.175460703130383</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5750</v>
      </c>
      <c r="F366" s="52" t="str">
        <f t="shared" si="81"/>
        <v>-</v>
      </c>
    </row>
    <row r="367" spans="1:6" ht="12.75" customHeight="1" x14ac:dyDescent="0.2">
      <c r="A367" s="53">
        <v>4213</v>
      </c>
      <c r="B367" s="85" t="s">
        <v>669</v>
      </c>
      <c r="C367" s="50" t="s">
        <v>763</v>
      </c>
      <c r="D367" s="242">
        <v>0</v>
      </c>
      <c r="E367" s="242">
        <v>1750</v>
      </c>
      <c r="F367" s="52" t="str">
        <f t="shared" si="81"/>
        <v>-</v>
      </c>
    </row>
    <row r="368" spans="1:6" ht="12.75" customHeight="1" x14ac:dyDescent="0.2">
      <c r="A368" s="53">
        <v>4214</v>
      </c>
      <c r="B368" s="85" t="s">
        <v>671</v>
      </c>
      <c r="C368" s="50" t="s">
        <v>764</v>
      </c>
      <c r="D368" s="242">
        <v>459907.88</v>
      </c>
      <c r="E368" s="242">
        <v>329039.71000000002</v>
      </c>
      <c r="F368" s="52">
        <f t="shared" si="81"/>
        <v>71.544699342833624</v>
      </c>
    </row>
    <row r="369" spans="1:6" ht="12.75" customHeight="1" x14ac:dyDescent="0.2">
      <c r="A369" s="53">
        <v>422</v>
      </c>
      <c r="B369" s="85" t="s">
        <v>765</v>
      </c>
      <c r="C369" s="50" t="s">
        <v>766</v>
      </c>
      <c r="D369" s="51">
        <f t="shared" ref="D369:E369" si="101">SUM(D370:D377)</f>
        <v>148444.44</v>
      </c>
      <c r="E369" s="51">
        <f t="shared" si="101"/>
        <v>46090.33</v>
      </c>
      <c r="F369" s="52">
        <f t="shared" si="81"/>
        <v>31.048875929607068</v>
      </c>
    </row>
    <row r="370" spans="1:6" ht="12.75" customHeight="1" x14ac:dyDescent="0.2">
      <c r="A370" s="53">
        <v>4221</v>
      </c>
      <c r="B370" s="85" t="s">
        <v>675</v>
      </c>
      <c r="C370" s="50" t="s">
        <v>767</v>
      </c>
      <c r="D370" s="242">
        <v>24752.75</v>
      </c>
      <c r="E370" s="242">
        <v>8366.16</v>
      </c>
      <c r="F370" s="52">
        <f t="shared" si="81"/>
        <v>33.798911232085324</v>
      </c>
    </row>
    <row r="371" spans="1:6" ht="12.75" customHeight="1" x14ac:dyDescent="0.2">
      <c r="A371" s="53">
        <v>4222</v>
      </c>
      <c r="B371" s="85" t="s">
        <v>768</v>
      </c>
      <c r="C371" s="50" t="s">
        <v>769</v>
      </c>
      <c r="D371" s="242">
        <v>684.7</v>
      </c>
      <c r="E371" s="242"/>
      <c r="F371" s="52">
        <f t="shared" si="81"/>
        <v>0</v>
      </c>
    </row>
    <row r="372" spans="1:6" ht="12.75" customHeight="1" x14ac:dyDescent="0.2">
      <c r="A372" s="53">
        <v>4223</v>
      </c>
      <c r="B372" s="85" t="s">
        <v>679</v>
      </c>
      <c r="C372" s="50" t="s">
        <v>770</v>
      </c>
      <c r="D372" s="242">
        <v>0</v>
      </c>
      <c r="E372" s="242">
        <v>1335.25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26269.23</v>
      </c>
      <c r="E375" s="242">
        <v>1713.6</v>
      </c>
      <c r="F375" s="52">
        <f t="shared" si="81"/>
        <v>6.523221274472073</v>
      </c>
    </row>
    <row r="376" spans="1:6" ht="12.75" customHeight="1" x14ac:dyDescent="0.2">
      <c r="A376" s="53">
        <v>4227</v>
      </c>
      <c r="B376" s="232" t="s">
        <v>687</v>
      </c>
      <c r="C376" s="50" t="s">
        <v>774</v>
      </c>
      <c r="D376" s="242">
        <v>96737.76</v>
      </c>
      <c r="E376" s="242">
        <v>34675.32</v>
      </c>
      <c r="F376" s="52">
        <f t="shared" si="81"/>
        <v>35.84465879714395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21048</v>
      </c>
      <c r="E391" s="51">
        <f t="shared" si="105"/>
        <v>35437.5</v>
      </c>
      <c r="F391" s="52">
        <f t="shared" si="81"/>
        <v>168.36516533637399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1687.5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21048</v>
      </c>
      <c r="E395" s="242">
        <v>33750</v>
      </c>
      <c r="F395" s="52">
        <f t="shared" si="81"/>
        <v>160.34777651083238</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38842.120000000003</v>
      </c>
      <c r="F402" s="52" t="str">
        <f t="shared" si="81"/>
        <v>-</v>
      </c>
    </row>
    <row r="403" spans="1:6" ht="12.75" customHeight="1" x14ac:dyDescent="0.2">
      <c r="A403" s="53">
        <v>451</v>
      </c>
      <c r="B403" s="85" t="s">
        <v>812</v>
      </c>
      <c r="C403" s="50" t="s">
        <v>813</v>
      </c>
      <c r="D403" s="242">
        <v>0</v>
      </c>
      <c r="E403" s="242">
        <v>38842.120000000003</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629400.32000000007</v>
      </c>
      <c r="E408" s="51">
        <f t="shared" si="111"/>
        <v>501808.41000000003</v>
      </c>
      <c r="F408" s="52">
        <f t="shared" si="81"/>
        <v>79.728019521820386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1206666.21</v>
      </c>
      <c r="E412" s="51">
        <f>E6+E298</f>
        <v>1083518.7099999997</v>
      </c>
      <c r="F412" s="52">
        <f t="shared" si="81"/>
        <v>89.794402215008546</v>
      </c>
    </row>
    <row r="413" spans="1:6" ht="12.75" customHeight="1" x14ac:dyDescent="0.2">
      <c r="A413" s="53" t="s">
        <v>609</v>
      </c>
      <c r="B413" s="85" t="s">
        <v>832</v>
      </c>
      <c r="C413" s="50" t="s">
        <v>833</v>
      </c>
      <c r="D413" s="51">
        <f t="shared" ref="D413:E413" si="112">D289+D350</f>
        <v>1259355.1600000001</v>
      </c>
      <c r="E413" s="51">
        <f t="shared" si="112"/>
        <v>1252933.7000000002</v>
      </c>
      <c r="F413" s="52">
        <f t="shared" si="81"/>
        <v>99.490099361644738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52688.950000000186</v>
      </c>
      <c r="E415" s="51">
        <f t="shared" si="114"/>
        <v>169414.99000000046</v>
      </c>
      <c r="F415" s="52">
        <f t="shared" si="81"/>
        <v>321.53798851561828</v>
      </c>
    </row>
    <row r="416" spans="1:6" ht="12.75" customHeight="1" x14ac:dyDescent="0.2">
      <c r="A416" s="60" t="s">
        <v>838</v>
      </c>
      <c r="B416" s="232" t="s">
        <v>839</v>
      </c>
      <c r="C416" s="61" t="s">
        <v>840</v>
      </c>
      <c r="D416" s="51">
        <f t="shared" ref="D416:E416" si="115">IF(D292-D293+D409-D410&gt;=0,D292-D293+D409-D410,0)</f>
        <v>33401.360000000001</v>
      </c>
      <c r="E416" s="51">
        <f t="shared" si="115"/>
        <v>194629.61</v>
      </c>
      <c r="F416" s="52">
        <f t="shared" si="81"/>
        <v>582.6996565409313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15952.84</v>
      </c>
      <c r="E418" s="62">
        <f t="shared" si="117"/>
        <v>27979.14</v>
      </c>
      <c r="F418" s="57">
        <f t="shared" si="81"/>
        <v>175.38657693551741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210444.66</v>
      </c>
      <c r="E420" s="51">
        <f t="shared" si="118"/>
        <v>244677.76000000001</v>
      </c>
      <c r="F420" s="52">
        <f t="shared" ref="F420:F647" si="119">IF(D420&lt;&gt;0,IF(E420/D420&gt;=100,"&gt;&gt;100",E420/D420*100),"-")</f>
        <v>116.26703191233267</v>
      </c>
    </row>
    <row r="421" spans="1:6" ht="24" x14ac:dyDescent="0.2">
      <c r="A421" s="53">
        <v>81</v>
      </c>
      <c r="B421" s="232" t="s">
        <v>849</v>
      </c>
      <c r="C421" s="50" t="s">
        <v>850</v>
      </c>
      <c r="D421" s="51">
        <f t="shared" ref="D421:E421" si="120">D422+D427+D430+D434+D435+D442+D447+D455</f>
        <v>2524.41</v>
      </c>
      <c r="E421" s="51">
        <f t="shared" si="120"/>
        <v>1094.1400000000001</v>
      </c>
      <c r="F421" s="52">
        <f t="shared" si="119"/>
        <v>43.342404759924108</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2524.41</v>
      </c>
      <c r="E427" s="51">
        <f t="shared" si="122"/>
        <v>1094.1400000000001</v>
      </c>
      <c r="F427" s="52">
        <f t="shared" si="119"/>
        <v>43.342404759924108</v>
      </c>
    </row>
    <row r="428" spans="1:6" ht="24" x14ac:dyDescent="0.2">
      <c r="A428" s="53">
        <v>8121</v>
      </c>
      <c r="B428" s="232" t="s">
        <v>863</v>
      </c>
      <c r="C428" s="50" t="s">
        <v>864</v>
      </c>
      <c r="D428" s="242">
        <v>2524.41</v>
      </c>
      <c r="E428" s="242">
        <v>1094.1400000000001</v>
      </c>
      <c r="F428" s="52">
        <f t="shared" si="119"/>
        <v>43.342404759924108</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207920.25</v>
      </c>
      <c r="E484" s="51">
        <f t="shared" si="137"/>
        <v>243583.62</v>
      </c>
      <c r="F484" s="52">
        <f t="shared" si="119"/>
        <v>117.15242743311438</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207920.25</v>
      </c>
      <c r="E490" s="51">
        <f t="shared" si="139"/>
        <v>243583.62</v>
      </c>
      <c r="F490" s="52">
        <f t="shared" si="119"/>
        <v>117.15242743311438</v>
      </c>
    </row>
    <row r="491" spans="1:6" ht="12.75" customHeight="1" x14ac:dyDescent="0.2">
      <c r="A491" s="53">
        <v>8422</v>
      </c>
      <c r="B491" s="85" t="s">
        <v>989</v>
      </c>
      <c r="C491" s="50" t="s">
        <v>990</v>
      </c>
      <c r="D491" s="242">
        <v>207920.25</v>
      </c>
      <c r="E491" s="242">
        <v>243583.62</v>
      </c>
      <c r="F491" s="52">
        <f t="shared" si="119"/>
        <v>117.15242743311438</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34560.46</v>
      </c>
      <c r="E528" s="51">
        <f t="shared" si="148"/>
        <v>73.400000000000006</v>
      </c>
      <c r="F528" s="52">
        <f t="shared" si="119"/>
        <v>0.21238143242306384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34560.46</v>
      </c>
      <c r="E593" s="51">
        <f t="shared" si="167"/>
        <v>73.400000000000006</v>
      </c>
      <c r="F593" s="52">
        <f t="shared" si="119"/>
        <v>0.21238143242306384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34560.46</v>
      </c>
      <c r="E617" s="51">
        <f t="shared" si="173"/>
        <v>73.400000000000006</v>
      </c>
      <c r="F617" s="52">
        <f t="shared" si="119"/>
        <v>0.21238143242306384</v>
      </c>
    </row>
    <row r="618" spans="1:6" ht="12.75" customHeight="1" x14ac:dyDescent="0.2">
      <c r="A618" s="53">
        <v>5471</v>
      </c>
      <c r="B618" s="85" t="s">
        <v>1234</v>
      </c>
      <c r="C618" s="50" t="s">
        <v>1235</v>
      </c>
      <c r="D618" s="242">
        <v>34560.46</v>
      </c>
      <c r="E618" s="242">
        <v>73.400000000000006</v>
      </c>
      <c r="F618" s="52">
        <f t="shared" si="119"/>
        <v>0.21238143242306384</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175884.2</v>
      </c>
      <c r="E635" s="51">
        <f t="shared" si="178"/>
        <v>244604.36000000002</v>
      </c>
      <c r="F635" s="52">
        <f t="shared" si="119"/>
        <v>139.07125256276572</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1417110.8699999999</v>
      </c>
      <c r="E639" s="51">
        <f t="shared" si="180"/>
        <v>1328196.4699999997</v>
      </c>
      <c r="F639" s="52">
        <f t="shared" si="119"/>
        <v>93.725656765303043</v>
      </c>
    </row>
    <row r="640" spans="1:6" ht="12.75" customHeight="1" x14ac:dyDescent="0.2">
      <c r="A640" s="53" t="s">
        <v>609</v>
      </c>
      <c r="B640" s="85" t="s">
        <v>1278</v>
      </c>
      <c r="C640" s="50" t="s">
        <v>1279</v>
      </c>
      <c r="D640" s="51">
        <f t="shared" ref="D640:E640" si="181">D413+D528</f>
        <v>1293915.6200000001</v>
      </c>
      <c r="E640" s="51">
        <f t="shared" si="181"/>
        <v>1253007.1000000001</v>
      </c>
      <c r="F640" s="52">
        <f t="shared" si="119"/>
        <v>96.838393526774183</v>
      </c>
    </row>
    <row r="641" spans="1:6" ht="12.75" customHeight="1" x14ac:dyDescent="0.2">
      <c r="A641" s="53" t="s">
        <v>609</v>
      </c>
      <c r="B641" s="85" t="s">
        <v>1280</v>
      </c>
      <c r="C641" s="50" t="s">
        <v>1281</v>
      </c>
      <c r="D641" s="51">
        <f t="shared" ref="D641:E641" si="182">IF(D639&gt;=D640,D639-D640,0)</f>
        <v>123195.24999999977</v>
      </c>
      <c r="E641" s="51">
        <f t="shared" si="182"/>
        <v>75189.369999999646</v>
      </c>
      <c r="F641" s="52">
        <f t="shared" si="119"/>
        <v>61.032685919302722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33401.360000000001</v>
      </c>
      <c r="E643" s="51">
        <f t="shared" si="184"/>
        <v>194629.61</v>
      </c>
      <c r="F643" s="52">
        <f t="shared" si="119"/>
        <v>582.6996565409313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156596.60999999975</v>
      </c>
      <c r="E645" s="51">
        <f t="shared" si="186"/>
        <v>269818.97999999963</v>
      </c>
      <c r="F645" s="52">
        <f t="shared" si="119"/>
        <v>172.301929141378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147967.70000000001</v>
      </c>
      <c r="E649" s="242">
        <v>319084.15999999997</v>
      </c>
      <c r="F649" s="52">
        <f t="shared" ref="F649:F724" si="188">IF(D649&lt;&gt;0,IF(E649/D649&gt;=100,"&gt;&gt;100",E649/D649*100),"-")</f>
        <v>215.64446835356631</v>
      </c>
    </row>
    <row r="650" spans="1:6" ht="12.75" customHeight="1" x14ac:dyDescent="0.2">
      <c r="A650" s="53" t="s">
        <v>1297</v>
      </c>
      <c r="B650" s="85" t="s">
        <v>1298</v>
      </c>
      <c r="C650" s="50" t="s">
        <v>1297</v>
      </c>
      <c r="D650" s="242">
        <v>1411715.47</v>
      </c>
      <c r="E650" s="242">
        <v>1233829.3999999999</v>
      </c>
      <c r="F650" s="52">
        <f t="shared" si="188"/>
        <v>87.399297253574758</v>
      </c>
    </row>
    <row r="651" spans="1:6" ht="12.75" customHeight="1" x14ac:dyDescent="0.2">
      <c r="A651" s="53" t="s">
        <v>1299</v>
      </c>
      <c r="B651" s="85" t="s">
        <v>1300</v>
      </c>
      <c r="C651" s="50" t="s">
        <v>1299</v>
      </c>
      <c r="D651" s="242">
        <v>1229883.07</v>
      </c>
      <c r="E651" s="242">
        <v>1139640.05</v>
      </c>
      <c r="F651" s="52">
        <f t="shared" si="188"/>
        <v>92.662471563251941</v>
      </c>
    </row>
    <row r="652" spans="1:6" ht="24" x14ac:dyDescent="0.2">
      <c r="A652" s="53">
        <v>11</v>
      </c>
      <c r="B652" s="85" t="s">
        <v>1301</v>
      </c>
      <c r="C652" s="50" t="s">
        <v>1302</v>
      </c>
      <c r="D652" s="51">
        <f t="shared" ref="D652:E652" si="189">+D649+D650-D651</f>
        <v>329800.09999999986</v>
      </c>
      <c r="E652" s="51">
        <f t="shared" si="189"/>
        <v>413273.50999999978</v>
      </c>
      <c r="F652" s="52">
        <f t="shared" si="188"/>
        <v>125.31030463605073</v>
      </c>
    </row>
    <row r="653" spans="1:6" ht="24" x14ac:dyDescent="0.2">
      <c r="A653" s="53" t="s">
        <v>609</v>
      </c>
      <c r="B653" s="85" t="s">
        <v>1303</v>
      </c>
      <c r="C653" s="50" t="s">
        <v>1304</v>
      </c>
      <c r="D653" s="262">
        <v>11</v>
      </c>
      <c r="E653" s="262">
        <v>13</v>
      </c>
      <c r="F653" s="52">
        <f t="shared" si="188"/>
        <v>118.18181818181819</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11</v>
      </c>
      <c r="E655" s="262">
        <v>13</v>
      </c>
      <c r="F655" s="52">
        <f t="shared" si="188"/>
        <v>118.18181818181819</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320268.92</v>
      </c>
      <c r="E661" s="242">
        <v>392742.43</v>
      </c>
      <c r="F661" s="52">
        <f t="shared" si="188"/>
        <v>122.62895506688567</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6986.64</v>
      </c>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12093.6</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159501.85999999999</v>
      </c>
      <c r="E694" s="242">
        <v>188439.1</v>
      </c>
      <c r="F694" s="52">
        <f t="shared" si="188"/>
        <v>118.14225865453858</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359158.58</v>
      </c>
      <c r="E698" s="242">
        <v>93791.92</v>
      </c>
      <c r="F698" s="52">
        <f t="shared" si="188"/>
        <v>26.114347595427066</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582.96</v>
      </c>
      <c r="E718" s="242">
        <v>703.72</v>
      </c>
      <c r="F718" s="52">
        <f t="shared" si="188"/>
        <v>120.71497186770961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239.4</v>
      </c>
      <c r="F720" s="52" t="str">
        <f t="shared" si="188"/>
        <v>-</v>
      </c>
    </row>
    <row r="721" spans="1:6" ht="12.75" customHeight="1" x14ac:dyDescent="0.2">
      <c r="A721" s="53" t="s">
        <v>1422</v>
      </c>
      <c r="B721" s="85" t="s">
        <v>1423</v>
      </c>
      <c r="C721" s="50" t="s">
        <v>1422</v>
      </c>
      <c r="D721" s="242">
        <v>953.28</v>
      </c>
      <c r="E721" s="242"/>
      <c r="F721" s="52">
        <f t="shared" si="188"/>
        <v>0</v>
      </c>
    </row>
    <row r="722" spans="1:6" ht="12.75" customHeight="1" x14ac:dyDescent="0.2">
      <c r="A722" s="53" t="s">
        <v>1424</v>
      </c>
      <c r="B722" s="85" t="s">
        <v>1425</v>
      </c>
      <c r="C722" s="50" t="s">
        <v>1424</v>
      </c>
      <c r="D722" s="242">
        <v>1403.48</v>
      </c>
      <c r="E722" s="242">
        <v>895.83</v>
      </c>
      <c r="F722" s="52">
        <f t="shared" si="188"/>
        <v>63.829195998517974</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1249.24</v>
      </c>
      <c r="E725" s="242">
        <v>1918.57</v>
      </c>
      <c r="F725" s="52">
        <f t="shared" ref="F725:F979" si="190">IF(D725&lt;&gt;0,IF(E725/D725&gt;=100,"&gt;&gt;100",E725/D725*100),"-")</f>
        <v>153.5789760174186</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712.96</v>
      </c>
      <c r="E742" s="242">
        <v>2348.7199999999998</v>
      </c>
      <c r="F742" s="52">
        <f t="shared" si="190"/>
        <v>329.43222621184918</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2101.4899999999998</v>
      </c>
      <c r="E764" s="242">
        <v>4419.32</v>
      </c>
      <c r="F764" s="52">
        <f t="shared" si="190"/>
        <v>210.2946004977421</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v>2000</v>
      </c>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7007.43</v>
      </c>
      <c r="E819" s="242">
        <v>5016.6899999999996</v>
      </c>
      <c r="F819" s="52">
        <f t="shared" si="190"/>
        <v>71.591011255196264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6370.72</v>
      </c>
      <c r="E821" s="242">
        <v>6389.02</v>
      </c>
      <c r="F821" s="52">
        <f t="shared" si="190"/>
        <v>100.28725167641963</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7327</v>
      </c>
      <c r="E823" s="242">
        <v>3986.58</v>
      </c>
      <c r="F823" s="52">
        <f t="shared" si="190"/>
        <v>54.409444520267499</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2632.79</v>
      </c>
      <c r="E828" s="242">
        <v>3266.65</v>
      </c>
      <c r="F828" s="52">
        <f t="shared" si="190"/>
        <v>124.07560040869193</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207920.25</v>
      </c>
      <c r="E879" s="242">
        <v>243583.62</v>
      </c>
      <c r="F879" s="52">
        <f t="shared" si="190"/>
        <v>117.15242743311438</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34560.46</v>
      </c>
      <c r="E968" s="242">
        <v>73.400000000000006</v>
      </c>
      <c r="F968" s="52">
        <f t="shared" si="190"/>
        <v>0.21238143242306384</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7" workbookViewId="0">
      <selection activeCell="D88" sqref="D8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339196.95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1367766.83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622374.79999999993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164153.1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377442.87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2798.88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20658.939999999999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57321.01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501808.41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243583.62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243583.62</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1105459.27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608829.09000000008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146346.10999999999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395721.46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3451.65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27879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35430.870000000003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496556.78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73.400000000000006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73.400000000000006</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601504.51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94098.290000000008</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26353.609999999997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635.41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635.41</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25718.199999999997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7147.6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18570.599999999999</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67744.680000000008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15935.68</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28374.95</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23434.05</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507406.22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33204.550000000003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18261.560000000001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455940.11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8</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36887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Provjera</v>
      </c>
      <c r="C227" s="119" t="s">
        <v>3233</v>
      </c>
      <c r="D227" s="123"/>
      <c r="E227" s="71">
        <f t="shared" si="19"/>
        <v>0</v>
      </c>
      <c r="F227" s="71">
        <f t="shared" si="20"/>
        <v>1</v>
      </c>
      <c r="G227" s="71"/>
      <c r="H227" s="71"/>
      <c r="I227" s="71"/>
      <c r="J227" s="71"/>
      <c r="K227" s="71"/>
      <c r="L227" s="71">
        <f>IF(AND('PR-RAS'!D428&gt;0,SUM('PR-RAS'!D846:D846)=0),1,0)</f>
        <v>1</v>
      </c>
      <c r="M227" s="71">
        <f>IF(AND('PR-RAS'!E428&gt;0,SUM('PR-RAS'!E846:E846)=0),1,0)</f>
        <v>1</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2024-10-08T12:24:43Z</dcterms:modified>
</cp:coreProperties>
</file>